
<file path=[Content_Types].xml><?xml version="1.0" encoding="utf-8"?>
<Types xmlns="http://schemas.openxmlformats.org/package/2006/content-types">
  <Override PartName="/xl/worksheets/sheet1.xml" ContentType="application/vnd.openxmlformats-officedocument.spreadsheetml.worksheet+xml"/>
  <Override PartName="/xl/workbook.xml" ContentType="application/vnd.openxmlformats-officedocument.spreadsheetml.sheet.main+xml"/>
  <Override PartName="/xl/worksheets/sheet2.xml" ContentType="application/vnd.openxmlformats-officedocument.spreadsheetml.worksheet+xml"/>
  <Override PartName="/docProps/core.xml" ContentType="application/vnd.openxmlformats-package.core-properties+xml"/>
  <Default Extension="xml" ContentType="application/xml"/>
  <Override PartName="/xl/worksheets/sheet3.xml" ContentType="application/vnd.openxmlformats-officedocument.spreadsheetml.worksheet+xml"/>
  <Override PartName="/xl/theme/theme1.xml" ContentType="application/vnd.openxmlformats-officedocument.theme+xml"/>
  <Override PartName="/xl/worksheets/sheet4.xml" ContentType="application/vnd.openxmlformats-officedocument.spreadsheetml.worksheet+xml"/>
  <Override PartName="/docProps/app.xml" ContentType="application/vnd.openxmlformats-officedocument.extended-properties+xml"/>
  <Override PartName="/xl/sharedStrings.xml" ContentType="application/vnd.openxmlformats-officedocument.spreadsheetml.sharedStrings+xml"/>
  <Override PartName="/xl/worksheets/sheet7.xml" ContentType="application/vnd.openxmlformats-officedocument.spreadsheetml.worksheet+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Default Extension="rels" ContentType="application/vnd.openxmlformats-package.relationships+xml"/>
  <Override PartName="/xl/drawings/drawing1.xml" ContentType="application/vnd.openxmlformats-officedocument.drawing+xml"/>
  <Default Extension="vml" ContentType="application/vnd.openxmlformats-officedocument.vmlDrawing"/>
  <Override PartName="/xl/worksheets/sheet5.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calcChain.xml" ContentType="application/vnd.openxmlformats-officedocument.spreadsheetml.calcChain+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60" yWindow="-80" windowWidth="23220" windowHeight="14340" tabRatio="500" firstSheet="1" activeTab="1"/>
  </bookViews>
  <sheets>
    <sheet name="Table of Contents" sheetId="12" r:id="rId1"/>
    <sheet name="About" sheetId="11" r:id="rId2"/>
    <sheet name="QFG1" sheetId="6" r:id="rId3"/>
    <sheet name="QFG2" sheetId="1" r:id="rId4"/>
    <sheet name="QFG3" sheetId="8" r:id="rId5"/>
    <sheet name="QFG4" sheetId="7" r:id="rId6"/>
    <sheet name="QFG5" sheetId="9" r:id="rId7"/>
  </sheets>
  <definedNames>
    <definedName name="_xlnm._FilterDatabase" localSheetId="2" hidden="1">'QFG1'!$C$5:$F$147</definedName>
    <definedName name="_xlnm._FilterDatabase" localSheetId="3" hidden="1">'QFG2'!$C$5:$F$177</definedName>
    <definedName name="_xlnm._FilterDatabase" localSheetId="4" hidden="1">'QFG3'!$C$5:$F$173</definedName>
    <definedName name="_xlnm._FilterDatabase" localSheetId="5" hidden="1">'QFG4'!$C$5:$F$169</definedName>
    <definedName name="_xlnm._FilterDatabase" localSheetId="6" hidden="1">'QFG5'!$C$5:$F$244</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N148" i="6"/>
  <c r="M148"/>
  <c r="L148"/>
  <c r="K148"/>
  <c r="N146"/>
  <c r="M146"/>
  <c r="L146"/>
  <c r="K146"/>
  <c r="N145"/>
  <c r="M145"/>
  <c r="L145"/>
  <c r="K145"/>
  <c r="N144"/>
  <c r="M144"/>
  <c r="L144"/>
  <c r="K144"/>
  <c r="N143"/>
  <c r="M143"/>
  <c r="L143"/>
  <c r="K143"/>
  <c r="N142"/>
  <c r="M142"/>
  <c r="L142"/>
  <c r="K142"/>
  <c r="N141"/>
  <c r="M141"/>
  <c r="L141"/>
  <c r="K141"/>
  <c r="N140"/>
  <c r="M140"/>
  <c r="L140"/>
  <c r="K140"/>
  <c r="N139"/>
  <c r="M139"/>
  <c r="L139"/>
  <c r="K139"/>
  <c r="N138"/>
  <c r="M138"/>
  <c r="L138"/>
  <c r="K138"/>
  <c r="N137"/>
  <c r="M137"/>
  <c r="L137"/>
  <c r="K137"/>
  <c r="N136"/>
  <c r="M136"/>
  <c r="L136"/>
  <c r="K136"/>
  <c r="N135"/>
  <c r="M135"/>
  <c r="L135"/>
  <c r="K135"/>
  <c r="N134"/>
  <c r="M134"/>
  <c r="L134"/>
  <c r="K134"/>
  <c r="N133"/>
  <c r="M133"/>
  <c r="L133"/>
  <c r="K133"/>
  <c r="N132"/>
  <c r="M132"/>
  <c r="L132"/>
  <c r="K132"/>
  <c r="N130"/>
  <c r="M130"/>
  <c r="L130"/>
  <c r="K130"/>
  <c r="N129"/>
  <c r="M129"/>
  <c r="L129"/>
  <c r="K129"/>
  <c r="N128"/>
  <c r="M128"/>
  <c r="L128"/>
  <c r="K128"/>
  <c r="N127"/>
  <c r="M127"/>
  <c r="L127"/>
  <c r="K127"/>
  <c r="N126"/>
  <c r="M126"/>
  <c r="L126"/>
  <c r="K126"/>
  <c r="N125"/>
  <c r="M125"/>
  <c r="L125"/>
  <c r="K125"/>
  <c r="N124"/>
  <c r="M124"/>
  <c r="L124"/>
  <c r="K124"/>
  <c r="N123"/>
  <c r="M123"/>
  <c r="L123"/>
  <c r="K123"/>
  <c r="N122"/>
  <c r="M122"/>
  <c r="L122"/>
  <c r="K122"/>
  <c r="N121"/>
  <c r="M121"/>
  <c r="L121"/>
  <c r="K121"/>
  <c r="N120"/>
  <c r="M120"/>
  <c r="L120"/>
  <c r="K120"/>
  <c r="N119"/>
  <c r="M119"/>
  <c r="L119"/>
  <c r="K119"/>
  <c r="N117"/>
  <c r="M117"/>
  <c r="L117"/>
  <c r="K117"/>
  <c r="N116"/>
  <c r="M116"/>
  <c r="L116"/>
  <c r="K116"/>
  <c r="N115"/>
  <c r="M115"/>
  <c r="L115"/>
  <c r="K115"/>
  <c r="N114"/>
  <c r="M114"/>
  <c r="L114"/>
  <c r="K114"/>
  <c r="N113"/>
  <c r="M113"/>
  <c r="L113"/>
  <c r="K113"/>
  <c r="N112"/>
  <c r="M112"/>
  <c r="L112"/>
  <c r="K112"/>
  <c r="N111"/>
  <c r="M111"/>
  <c r="L111"/>
  <c r="K111"/>
  <c r="N110"/>
  <c r="M110"/>
  <c r="L110"/>
  <c r="K110"/>
  <c r="N109"/>
  <c r="M109"/>
  <c r="L109"/>
  <c r="K109"/>
  <c r="N108"/>
  <c r="M108"/>
  <c r="L108"/>
  <c r="K108"/>
  <c r="N107"/>
  <c r="M107"/>
  <c r="L107"/>
  <c r="K107"/>
  <c r="N106"/>
  <c r="M106"/>
  <c r="L106"/>
  <c r="K106"/>
  <c r="N105"/>
  <c r="M105"/>
  <c r="L105"/>
  <c r="K105"/>
  <c r="N104"/>
  <c r="M104"/>
  <c r="L104"/>
  <c r="K104"/>
  <c r="N103"/>
  <c r="M103"/>
  <c r="L103"/>
  <c r="K103"/>
  <c r="N102"/>
  <c r="M102"/>
  <c r="L102"/>
  <c r="K102"/>
  <c r="N101"/>
  <c r="M101"/>
  <c r="L101"/>
  <c r="K101"/>
  <c r="N100"/>
  <c r="M100"/>
  <c r="L100"/>
  <c r="K100"/>
  <c r="N99"/>
  <c r="M99"/>
  <c r="L99"/>
  <c r="K99"/>
  <c r="N98"/>
  <c r="M98"/>
  <c r="L98"/>
  <c r="K98"/>
  <c r="N97"/>
  <c r="M97"/>
  <c r="L97"/>
  <c r="K97"/>
  <c r="N96"/>
  <c r="M96"/>
  <c r="L96"/>
  <c r="K96"/>
  <c r="N95"/>
  <c r="M95"/>
  <c r="L95"/>
  <c r="K95"/>
  <c r="N94"/>
  <c r="M94"/>
  <c r="L94"/>
  <c r="K94"/>
  <c r="N92"/>
  <c r="M92"/>
  <c r="L92"/>
  <c r="K92"/>
  <c r="N91"/>
  <c r="M91"/>
  <c r="L91"/>
  <c r="K91"/>
  <c r="N90"/>
  <c r="M90"/>
  <c r="L90"/>
  <c r="K90"/>
  <c r="N89"/>
  <c r="M89"/>
  <c r="L89"/>
  <c r="K89"/>
  <c r="N88"/>
  <c r="M88"/>
  <c r="L88"/>
  <c r="K88"/>
  <c r="N87"/>
  <c r="M87"/>
  <c r="L87"/>
  <c r="K87"/>
  <c r="N86"/>
  <c r="M86"/>
  <c r="L86"/>
  <c r="K86"/>
  <c r="N85"/>
  <c r="M85"/>
  <c r="L85"/>
  <c r="K85"/>
  <c r="N84"/>
  <c r="M84"/>
  <c r="L84"/>
  <c r="K84"/>
  <c r="N83"/>
  <c r="M83"/>
  <c r="L83"/>
  <c r="K83"/>
  <c r="N82"/>
  <c r="M82"/>
  <c r="L82"/>
  <c r="K82"/>
  <c r="N81"/>
  <c r="M81"/>
  <c r="L81"/>
  <c r="K81"/>
  <c r="N80"/>
  <c r="M80"/>
  <c r="L80"/>
  <c r="K80"/>
  <c r="N79"/>
  <c r="M79"/>
  <c r="L79"/>
  <c r="K79"/>
  <c r="N78"/>
  <c r="M78"/>
  <c r="L78"/>
  <c r="K78"/>
  <c r="N77"/>
  <c r="M77"/>
  <c r="L77"/>
  <c r="K77"/>
  <c r="N76"/>
  <c r="M76"/>
  <c r="L76"/>
  <c r="K76"/>
  <c r="N75"/>
  <c r="M75"/>
  <c r="L75"/>
  <c r="K75"/>
  <c r="N74"/>
  <c r="M74"/>
  <c r="L74"/>
  <c r="K74"/>
  <c r="N73"/>
  <c r="M73"/>
  <c r="L73"/>
  <c r="K73"/>
  <c r="N72"/>
  <c r="M72"/>
  <c r="L72"/>
  <c r="K72"/>
  <c r="N71"/>
  <c r="M71"/>
  <c r="L71"/>
  <c r="K71"/>
  <c r="N70"/>
  <c r="M70"/>
  <c r="L70"/>
  <c r="K70"/>
  <c r="N69"/>
  <c r="M69"/>
  <c r="L69"/>
  <c r="K69"/>
  <c r="N68"/>
  <c r="M68"/>
  <c r="L68"/>
  <c r="K68"/>
  <c r="N67"/>
  <c r="M67"/>
  <c r="L67"/>
  <c r="K67"/>
  <c r="N66"/>
  <c r="M66"/>
  <c r="L66"/>
  <c r="K66"/>
  <c r="N65"/>
  <c r="M65"/>
  <c r="L65"/>
  <c r="K65"/>
  <c r="N64"/>
  <c r="M64"/>
  <c r="L64"/>
  <c r="K64"/>
  <c r="N63"/>
  <c r="M63"/>
  <c r="L63"/>
  <c r="K63"/>
  <c r="N61"/>
  <c r="M61"/>
  <c r="L61"/>
  <c r="K61"/>
  <c r="N60"/>
  <c r="M60"/>
  <c r="L60"/>
  <c r="K60"/>
  <c r="N59"/>
  <c r="M59"/>
  <c r="L59"/>
  <c r="K59"/>
  <c r="N58"/>
  <c r="M58"/>
  <c r="L58"/>
  <c r="K58"/>
  <c r="N57"/>
  <c r="M57"/>
  <c r="L57"/>
  <c r="K57"/>
  <c r="N56"/>
  <c r="M56"/>
  <c r="L56"/>
  <c r="K56"/>
  <c r="N55"/>
  <c r="M55"/>
  <c r="L55"/>
  <c r="K55"/>
  <c r="N54"/>
  <c r="M54"/>
  <c r="L54"/>
  <c r="K54"/>
  <c r="N53"/>
  <c r="M53"/>
  <c r="L53"/>
  <c r="K53"/>
  <c r="N52"/>
  <c r="M52"/>
  <c r="L52"/>
  <c r="K52"/>
  <c r="N51"/>
  <c r="M51"/>
  <c r="L51"/>
  <c r="K51"/>
  <c r="N50"/>
  <c r="M50"/>
  <c r="L50"/>
  <c r="K50"/>
  <c r="N49"/>
  <c r="M49"/>
  <c r="L49"/>
  <c r="K49"/>
  <c r="N48"/>
  <c r="M48"/>
  <c r="L48"/>
  <c r="K48"/>
  <c r="N47"/>
  <c r="M47"/>
  <c r="L47"/>
  <c r="K47"/>
  <c r="N46"/>
  <c r="M46"/>
  <c r="L46"/>
  <c r="K46"/>
  <c r="N45"/>
  <c r="M45"/>
  <c r="L45"/>
  <c r="K45"/>
  <c r="N44"/>
  <c r="M44"/>
  <c r="L44"/>
  <c r="K44"/>
  <c r="N43"/>
  <c r="M43"/>
  <c r="L43"/>
  <c r="K43"/>
  <c r="N42"/>
  <c r="M42"/>
  <c r="L42"/>
  <c r="K42"/>
  <c r="N41"/>
  <c r="M41"/>
  <c r="L41"/>
  <c r="K41"/>
  <c r="N40"/>
  <c r="M40"/>
  <c r="L40"/>
  <c r="K40"/>
  <c r="N39"/>
  <c r="M39"/>
  <c r="L39"/>
  <c r="K39"/>
  <c r="N38"/>
  <c r="M38"/>
  <c r="L38"/>
  <c r="K38"/>
  <c r="N37"/>
  <c r="M37"/>
  <c r="L37"/>
  <c r="K37"/>
  <c r="N36"/>
  <c r="M36"/>
  <c r="L36"/>
  <c r="K36"/>
  <c r="N35"/>
  <c r="M35"/>
  <c r="L35"/>
  <c r="K35"/>
  <c r="N34"/>
  <c r="M34"/>
  <c r="L34"/>
  <c r="K34"/>
  <c r="N33"/>
  <c r="M33"/>
  <c r="L33"/>
  <c r="K33"/>
  <c r="N32"/>
  <c r="M32"/>
  <c r="L32"/>
  <c r="K32"/>
  <c r="N31"/>
  <c r="M31"/>
  <c r="L31"/>
  <c r="K31"/>
  <c r="N30"/>
  <c r="M30"/>
  <c r="L30"/>
  <c r="K30"/>
  <c r="N29"/>
  <c r="M29"/>
  <c r="L29"/>
  <c r="K29"/>
  <c r="N28"/>
  <c r="M28"/>
  <c r="L28"/>
  <c r="K28"/>
  <c r="N27"/>
  <c r="M27"/>
  <c r="L27"/>
  <c r="K27"/>
  <c r="N26"/>
  <c r="M26"/>
  <c r="L26"/>
  <c r="K26"/>
  <c r="N25"/>
  <c r="M25"/>
  <c r="L25"/>
  <c r="K25"/>
  <c r="N24"/>
  <c r="M24"/>
  <c r="L24"/>
  <c r="K24"/>
  <c r="N23"/>
  <c r="M23"/>
  <c r="L23"/>
  <c r="K23"/>
  <c r="N22"/>
  <c r="M22"/>
  <c r="L22"/>
  <c r="K22"/>
  <c r="N21"/>
  <c r="M21"/>
  <c r="L21"/>
  <c r="K21"/>
  <c r="N20"/>
  <c r="M20"/>
  <c r="L20"/>
  <c r="K20"/>
  <c r="N19"/>
  <c r="M19"/>
  <c r="L19"/>
  <c r="K19"/>
  <c r="N18"/>
  <c r="M18"/>
  <c r="L18"/>
  <c r="K18"/>
  <c r="N17"/>
  <c r="M17"/>
  <c r="L17"/>
  <c r="K17"/>
  <c r="N16"/>
  <c r="M16"/>
  <c r="L16"/>
  <c r="K16"/>
  <c r="N15"/>
  <c r="M15"/>
  <c r="L15"/>
  <c r="K15"/>
  <c r="N14"/>
  <c r="M14"/>
  <c r="L14"/>
  <c r="K14"/>
  <c r="N13"/>
  <c r="M13"/>
  <c r="L13"/>
  <c r="K13"/>
  <c r="N12"/>
  <c r="M12"/>
  <c r="L12"/>
  <c r="K12"/>
  <c r="N11"/>
  <c r="M11"/>
  <c r="L11"/>
  <c r="K11"/>
  <c r="N10"/>
  <c r="M10"/>
  <c r="L10"/>
  <c r="K10"/>
  <c r="N9"/>
  <c r="M9"/>
  <c r="L9"/>
  <c r="K9"/>
  <c r="N8"/>
  <c r="M8"/>
  <c r="L8"/>
  <c r="K8"/>
  <c r="N6"/>
  <c r="M6"/>
  <c r="L6"/>
  <c r="K6"/>
  <c r="J4"/>
  <c r="I4"/>
  <c r="G4"/>
  <c r="N173" i="1"/>
  <c r="M173"/>
  <c r="L173"/>
  <c r="K173"/>
  <c r="N172"/>
  <c r="M172"/>
  <c r="L172"/>
  <c r="K172"/>
  <c r="N171"/>
  <c r="M171"/>
  <c r="L171"/>
  <c r="K171"/>
  <c r="N170"/>
  <c r="M170"/>
  <c r="L170"/>
  <c r="K170"/>
  <c r="N169"/>
  <c r="M169"/>
  <c r="L169"/>
  <c r="K169"/>
  <c r="N168"/>
  <c r="M168"/>
  <c r="L168"/>
  <c r="K168"/>
  <c r="N167"/>
  <c r="M167"/>
  <c r="L167"/>
  <c r="K167"/>
  <c r="N166"/>
  <c r="M166"/>
  <c r="L166"/>
  <c r="K166"/>
  <c r="N165"/>
  <c r="M165"/>
  <c r="L165"/>
  <c r="K165"/>
  <c r="N164"/>
  <c r="M164"/>
  <c r="L164"/>
  <c r="K164"/>
  <c r="N163"/>
  <c r="M163"/>
  <c r="L163"/>
  <c r="K163"/>
  <c r="N162"/>
  <c r="M162"/>
  <c r="L162"/>
  <c r="K162"/>
  <c r="N161"/>
  <c r="M161"/>
  <c r="L161"/>
  <c r="K161"/>
  <c r="N160"/>
  <c r="M160"/>
  <c r="L160"/>
  <c r="K160"/>
  <c r="N159"/>
  <c r="M159"/>
  <c r="L159"/>
  <c r="K159"/>
  <c r="N158"/>
  <c r="M158"/>
  <c r="L158"/>
  <c r="K158"/>
  <c r="N157"/>
  <c r="M157"/>
  <c r="L157"/>
  <c r="K157"/>
  <c r="N156"/>
  <c r="M156"/>
  <c r="L156"/>
  <c r="K156"/>
  <c r="N155"/>
  <c r="M155"/>
  <c r="L155"/>
  <c r="K155"/>
  <c r="N154"/>
  <c r="M154"/>
  <c r="L154"/>
  <c r="K154"/>
  <c r="N153"/>
  <c r="M153"/>
  <c r="L153"/>
  <c r="K153"/>
  <c r="N152"/>
  <c r="M152"/>
  <c r="L152"/>
  <c r="K152"/>
  <c r="N151"/>
  <c r="M151"/>
  <c r="L151"/>
  <c r="K151"/>
  <c r="N150"/>
  <c r="M150"/>
  <c r="L150"/>
  <c r="K150"/>
  <c r="N149"/>
  <c r="M149"/>
  <c r="L149"/>
  <c r="K149"/>
  <c r="N148"/>
  <c r="M148"/>
  <c r="L148"/>
  <c r="K148"/>
  <c r="N147"/>
  <c r="M147"/>
  <c r="L147"/>
  <c r="K147"/>
  <c r="N146"/>
  <c r="M146"/>
  <c r="L146"/>
  <c r="K146"/>
  <c r="N145"/>
  <c r="M145"/>
  <c r="L145"/>
  <c r="K145"/>
  <c r="N144"/>
  <c r="M144"/>
  <c r="L144"/>
  <c r="K144"/>
  <c r="N143"/>
  <c r="M143"/>
  <c r="L143"/>
  <c r="K143"/>
  <c r="N142"/>
  <c r="M142"/>
  <c r="L142"/>
  <c r="K142"/>
  <c r="L26"/>
  <c r="L9"/>
  <c r="L10"/>
  <c r="L11"/>
  <c r="L12"/>
  <c r="L13"/>
  <c r="L14"/>
  <c r="L15"/>
  <c r="L16"/>
  <c r="L17"/>
  <c r="L18"/>
  <c r="L19"/>
  <c r="L20"/>
  <c r="L21"/>
  <c r="L22"/>
  <c r="L23"/>
  <c r="L24"/>
  <c r="L25"/>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124"/>
  <c r="L125"/>
  <c r="L126"/>
  <c r="L127"/>
  <c r="L128"/>
  <c r="L129"/>
  <c r="L130"/>
  <c r="L131"/>
  <c r="L132"/>
  <c r="L133"/>
  <c r="L134"/>
  <c r="L135"/>
  <c r="L136"/>
  <c r="L137"/>
  <c r="L138"/>
  <c r="L139"/>
  <c r="L140"/>
  <c r="L141"/>
  <c r="L174"/>
  <c r="L175"/>
  <c r="L176"/>
  <c r="L177"/>
  <c r="H4"/>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133"/>
  <c r="N134"/>
  <c r="N135"/>
  <c r="N136"/>
  <c r="N137"/>
  <c r="N138"/>
  <c r="N139"/>
  <c r="N140"/>
  <c r="N141"/>
  <c r="N174"/>
  <c r="N175"/>
  <c r="N176"/>
  <c r="N177"/>
  <c r="J4"/>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74"/>
  <c r="K175"/>
  <c r="K176"/>
  <c r="K177"/>
  <c r="G4"/>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74"/>
  <c r="M175"/>
  <c r="M176"/>
  <c r="M177"/>
  <c r="I4"/>
  <c r="L9" i="8"/>
  <c r="L10"/>
  <c r="L14"/>
  <c r="L15"/>
  <c r="L16"/>
  <c r="L17"/>
  <c r="L18"/>
  <c r="L19"/>
  <c r="L20"/>
  <c r="L21"/>
  <c r="L22"/>
  <c r="L23"/>
  <c r="L24"/>
  <c r="L25"/>
  <c r="L26"/>
  <c r="L27"/>
  <c r="L28"/>
  <c r="L29"/>
  <c r="L30"/>
  <c r="L31"/>
  <c r="L32"/>
  <c r="L33"/>
  <c r="L34"/>
  <c r="L35"/>
  <c r="L36"/>
  <c r="L37"/>
  <c r="L38"/>
  <c r="L39"/>
  <c r="L40"/>
  <c r="L41"/>
  <c r="L42"/>
  <c r="L43"/>
  <c r="L44"/>
  <c r="L45"/>
  <c r="L46"/>
  <c r="L47"/>
  <c r="L48"/>
  <c r="L49"/>
  <c r="L51"/>
  <c r="L52"/>
  <c r="L53"/>
  <c r="L54"/>
  <c r="L55"/>
  <c r="L57"/>
  <c r="L58"/>
  <c r="L59"/>
  <c r="L61"/>
  <c r="L62"/>
  <c r="L64"/>
  <c r="L65"/>
  <c r="L67"/>
  <c r="L68"/>
  <c r="L69"/>
  <c r="L70"/>
  <c r="L71"/>
  <c r="L73"/>
  <c r="L74"/>
  <c r="L75"/>
  <c r="L76"/>
  <c r="L77"/>
  <c r="L78"/>
  <c r="L80"/>
  <c r="L81"/>
  <c r="L82"/>
  <c r="L84"/>
  <c r="L85"/>
  <c r="L87"/>
  <c r="L88"/>
  <c r="L89"/>
  <c r="L90"/>
  <c r="L91"/>
  <c r="L92"/>
  <c r="L93"/>
  <c r="L94"/>
  <c r="L95"/>
  <c r="L96"/>
  <c r="L98"/>
  <c r="L99"/>
  <c r="L101"/>
  <c r="L102"/>
  <c r="L103"/>
  <c r="L104"/>
  <c r="L106"/>
  <c r="L108"/>
  <c r="L109"/>
  <c r="L110"/>
  <c r="L111"/>
  <c r="L112"/>
  <c r="L113"/>
  <c r="L114"/>
  <c r="L115"/>
  <c r="L116"/>
  <c r="L117"/>
  <c r="L118"/>
  <c r="L119"/>
  <c r="L120"/>
  <c r="L121"/>
  <c r="L122"/>
  <c r="L123"/>
  <c r="L125"/>
  <c r="L126"/>
  <c r="L127"/>
  <c r="L128"/>
  <c r="L129"/>
  <c r="L131"/>
  <c r="L132"/>
  <c r="L133"/>
  <c r="L134"/>
  <c r="L135"/>
  <c r="L136"/>
  <c r="L137"/>
  <c r="L138"/>
  <c r="L139"/>
  <c r="L141"/>
  <c r="L142"/>
  <c r="L143"/>
  <c r="L144"/>
  <c r="L145"/>
  <c r="L146"/>
  <c r="L147"/>
  <c r="L148"/>
  <c r="L149"/>
  <c r="L150"/>
  <c r="L151"/>
  <c r="L152"/>
  <c r="L154"/>
  <c r="L156"/>
  <c r="L157"/>
  <c r="L158"/>
  <c r="L159"/>
  <c r="L160"/>
  <c r="L161"/>
  <c r="L162"/>
  <c r="L163"/>
  <c r="L164"/>
  <c r="L165"/>
  <c r="L166"/>
  <c r="L167"/>
  <c r="L168"/>
  <c r="L169"/>
  <c r="L170"/>
  <c r="L171"/>
  <c r="L172"/>
  <c r="L173"/>
  <c r="L8"/>
  <c r="L11"/>
  <c r="L12"/>
  <c r="L13"/>
  <c r="L50"/>
  <c r="L56"/>
  <c r="L60"/>
  <c r="L63"/>
  <c r="L66"/>
  <c r="L72"/>
  <c r="L79"/>
  <c r="L83"/>
  <c r="L86"/>
  <c r="L97"/>
  <c r="L100"/>
  <c r="L105"/>
  <c r="L107"/>
  <c r="L124"/>
  <c r="L130"/>
  <c r="L140"/>
  <c r="L153"/>
  <c r="L155"/>
  <c r="H4"/>
  <c r="M9"/>
  <c r="M10"/>
  <c r="M14"/>
  <c r="M15"/>
  <c r="M16"/>
  <c r="M17"/>
  <c r="M18"/>
  <c r="M19"/>
  <c r="M20"/>
  <c r="M21"/>
  <c r="M22"/>
  <c r="M23"/>
  <c r="M24"/>
  <c r="M25"/>
  <c r="M26"/>
  <c r="M27"/>
  <c r="M28"/>
  <c r="M29"/>
  <c r="M30"/>
  <c r="M31"/>
  <c r="M32"/>
  <c r="M33"/>
  <c r="M34"/>
  <c r="M35"/>
  <c r="M36"/>
  <c r="M37"/>
  <c r="M38"/>
  <c r="M39"/>
  <c r="M40"/>
  <c r="M41"/>
  <c r="M42"/>
  <c r="M43"/>
  <c r="M44"/>
  <c r="M45"/>
  <c r="M46"/>
  <c r="M47"/>
  <c r="M48"/>
  <c r="M49"/>
  <c r="M51"/>
  <c r="M52"/>
  <c r="M53"/>
  <c r="M54"/>
  <c r="M55"/>
  <c r="M57"/>
  <c r="M58"/>
  <c r="M59"/>
  <c r="M61"/>
  <c r="M62"/>
  <c r="M64"/>
  <c r="M65"/>
  <c r="M67"/>
  <c r="M68"/>
  <c r="M69"/>
  <c r="M70"/>
  <c r="M71"/>
  <c r="M73"/>
  <c r="M74"/>
  <c r="M75"/>
  <c r="M76"/>
  <c r="M77"/>
  <c r="M78"/>
  <c r="M80"/>
  <c r="M81"/>
  <c r="M82"/>
  <c r="M84"/>
  <c r="M85"/>
  <c r="M87"/>
  <c r="M88"/>
  <c r="M89"/>
  <c r="M90"/>
  <c r="M91"/>
  <c r="M92"/>
  <c r="M93"/>
  <c r="M94"/>
  <c r="M95"/>
  <c r="M96"/>
  <c r="M98"/>
  <c r="M99"/>
  <c r="M101"/>
  <c r="M102"/>
  <c r="M103"/>
  <c r="M104"/>
  <c r="M106"/>
  <c r="M108"/>
  <c r="M109"/>
  <c r="M110"/>
  <c r="M111"/>
  <c r="M112"/>
  <c r="M113"/>
  <c r="M114"/>
  <c r="M115"/>
  <c r="M116"/>
  <c r="M117"/>
  <c r="M118"/>
  <c r="M119"/>
  <c r="M120"/>
  <c r="M121"/>
  <c r="M122"/>
  <c r="M123"/>
  <c r="M125"/>
  <c r="M126"/>
  <c r="M127"/>
  <c r="M128"/>
  <c r="M129"/>
  <c r="M131"/>
  <c r="M132"/>
  <c r="M133"/>
  <c r="M134"/>
  <c r="M135"/>
  <c r="M136"/>
  <c r="M137"/>
  <c r="M138"/>
  <c r="M139"/>
  <c r="M141"/>
  <c r="M142"/>
  <c r="M143"/>
  <c r="M144"/>
  <c r="M145"/>
  <c r="M146"/>
  <c r="M147"/>
  <c r="M148"/>
  <c r="M149"/>
  <c r="M150"/>
  <c r="M151"/>
  <c r="M152"/>
  <c r="M154"/>
  <c r="M156"/>
  <c r="M157"/>
  <c r="M158"/>
  <c r="M159"/>
  <c r="M160"/>
  <c r="M161"/>
  <c r="M162"/>
  <c r="M163"/>
  <c r="M164"/>
  <c r="M165"/>
  <c r="M166"/>
  <c r="M167"/>
  <c r="M168"/>
  <c r="M169"/>
  <c r="M170"/>
  <c r="M171"/>
  <c r="M172"/>
  <c r="M173"/>
  <c r="M8"/>
  <c r="M11"/>
  <c r="M12"/>
  <c r="M13"/>
  <c r="M50"/>
  <c r="M56"/>
  <c r="M60"/>
  <c r="M63"/>
  <c r="M66"/>
  <c r="M72"/>
  <c r="M79"/>
  <c r="M83"/>
  <c r="M86"/>
  <c r="M97"/>
  <c r="M100"/>
  <c r="M105"/>
  <c r="M107"/>
  <c r="M124"/>
  <c r="M130"/>
  <c r="M140"/>
  <c r="M153"/>
  <c r="M155"/>
  <c r="I4"/>
  <c r="N173"/>
  <c r="K173"/>
  <c r="N172"/>
  <c r="K172"/>
  <c r="N171"/>
  <c r="K171"/>
  <c r="N170"/>
  <c r="K170"/>
  <c r="N169"/>
  <c r="K169"/>
  <c r="N168"/>
  <c r="K168"/>
  <c r="N167"/>
  <c r="K167"/>
  <c r="N166"/>
  <c r="K166"/>
  <c r="N165"/>
  <c r="K165"/>
  <c r="N164"/>
  <c r="K164"/>
  <c r="N163"/>
  <c r="K163"/>
  <c r="N162"/>
  <c r="K162"/>
  <c r="N161"/>
  <c r="K161"/>
  <c r="N160"/>
  <c r="K160"/>
  <c r="N159"/>
  <c r="K159"/>
  <c r="N158"/>
  <c r="K158"/>
  <c r="N157"/>
  <c r="K157"/>
  <c r="N156"/>
  <c r="K156"/>
  <c r="N155"/>
  <c r="K155"/>
  <c r="N154"/>
  <c r="K154"/>
  <c r="N153"/>
  <c r="K153"/>
  <c r="N152"/>
  <c r="K152"/>
  <c r="N151"/>
  <c r="K151"/>
  <c r="N150"/>
  <c r="K150"/>
  <c r="N149"/>
  <c r="K149"/>
  <c r="N148"/>
  <c r="K148"/>
  <c r="N147"/>
  <c r="K147"/>
  <c r="N146"/>
  <c r="K146"/>
  <c r="N145"/>
  <c r="K145"/>
  <c r="N144"/>
  <c r="K144"/>
  <c r="N143"/>
  <c r="K143"/>
  <c r="N142"/>
  <c r="K142"/>
  <c r="N141"/>
  <c r="K141"/>
  <c r="N140"/>
  <c r="K140"/>
  <c r="N139"/>
  <c r="K139"/>
  <c r="N138"/>
  <c r="K138"/>
  <c r="N137"/>
  <c r="K137"/>
  <c r="N136"/>
  <c r="K136"/>
  <c r="N135"/>
  <c r="K135"/>
  <c r="N134"/>
  <c r="K134"/>
  <c r="N133"/>
  <c r="K133"/>
  <c r="N132"/>
  <c r="K132"/>
  <c r="N131"/>
  <c r="K131"/>
  <c r="N130"/>
  <c r="K130"/>
  <c r="N129"/>
  <c r="K129"/>
  <c r="N128"/>
  <c r="K128"/>
  <c r="N127"/>
  <c r="K127"/>
  <c r="N126"/>
  <c r="K126"/>
  <c r="N125"/>
  <c r="K125"/>
  <c r="N124"/>
  <c r="K124"/>
  <c r="N123"/>
  <c r="K123"/>
  <c r="N122"/>
  <c r="K122"/>
  <c r="N121"/>
  <c r="K121"/>
  <c r="N120"/>
  <c r="K120"/>
  <c r="N119"/>
  <c r="K119"/>
  <c r="N118"/>
  <c r="K118"/>
  <c r="N117"/>
  <c r="K117"/>
  <c r="N116"/>
  <c r="K116"/>
  <c r="N115"/>
  <c r="K115"/>
  <c r="N114"/>
  <c r="K114"/>
  <c r="N113"/>
  <c r="K113"/>
  <c r="N112"/>
  <c r="K112"/>
  <c r="N111"/>
  <c r="K111"/>
  <c r="N110"/>
  <c r="K110"/>
  <c r="N109"/>
  <c r="K109"/>
  <c r="N108"/>
  <c r="K108"/>
  <c r="N107"/>
  <c r="K107"/>
  <c r="N106"/>
  <c r="K106"/>
  <c r="N105"/>
  <c r="K105"/>
  <c r="N104"/>
  <c r="K104"/>
  <c r="N103"/>
  <c r="K103"/>
  <c r="N102"/>
  <c r="K102"/>
  <c r="N101"/>
  <c r="K101"/>
  <c r="N100"/>
  <c r="K100"/>
  <c r="N99"/>
  <c r="K99"/>
  <c r="N98"/>
  <c r="K98"/>
  <c r="N97"/>
  <c r="K97"/>
  <c r="N96"/>
  <c r="K96"/>
  <c r="N95"/>
  <c r="K95"/>
  <c r="N94"/>
  <c r="K94"/>
  <c r="N93"/>
  <c r="K93"/>
  <c r="N92"/>
  <c r="K92"/>
  <c r="N91"/>
  <c r="K91"/>
  <c r="N90"/>
  <c r="K90"/>
  <c r="N89"/>
  <c r="K89"/>
  <c r="N88"/>
  <c r="K88"/>
  <c r="N87"/>
  <c r="K87"/>
  <c r="N86"/>
  <c r="K86"/>
  <c r="N85"/>
  <c r="K85"/>
  <c r="N84"/>
  <c r="K84"/>
  <c r="N83"/>
  <c r="K83"/>
  <c r="N82"/>
  <c r="K82"/>
  <c r="N81"/>
  <c r="K81"/>
  <c r="N80"/>
  <c r="K80"/>
  <c r="N79"/>
  <c r="K79"/>
  <c r="N78"/>
  <c r="K78"/>
  <c r="N77"/>
  <c r="K77"/>
  <c r="N76"/>
  <c r="K76"/>
  <c r="N75"/>
  <c r="K75"/>
  <c r="N74"/>
  <c r="K74"/>
  <c r="N73"/>
  <c r="K73"/>
  <c r="N72"/>
  <c r="K72"/>
  <c r="N71"/>
  <c r="K71"/>
  <c r="N70"/>
  <c r="K70"/>
  <c r="N69"/>
  <c r="K69"/>
  <c r="N68"/>
  <c r="K68"/>
  <c r="N67"/>
  <c r="K67"/>
  <c r="N66"/>
  <c r="K66"/>
  <c r="N65"/>
  <c r="K65"/>
  <c r="N64"/>
  <c r="K64"/>
  <c r="N63"/>
  <c r="K63"/>
  <c r="N62"/>
  <c r="K62"/>
  <c r="N61"/>
  <c r="K61"/>
  <c r="N60"/>
  <c r="K60"/>
  <c r="N59"/>
  <c r="K59"/>
  <c r="N58"/>
  <c r="K58"/>
  <c r="N57"/>
  <c r="K57"/>
  <c r="N56"/>
  <c r="K56"/>
  <c r="N55"/>
  <c r="K55"/>
  <c r="N54"/>
  <c r="K54"/>
  <c r="N53"/>
  <c r="K53"/>
  <c r="N52"/>
  <c r="K52"/>
  <c r="N51"/>
  <c r="K51"/>
  <c r="N50"/>
  <c r="K50"/>
  <c r="N49"/>
  <c r="K49"/>
  <c r="N48"/>
  <c r="K48"/>
  <c r="N47"/>
  <c r="K47"/>
  <c r="N46"/>
  <c r="K46"/>
  <c r="N45"/>
  <c r="K45"/>
  <c r="N44"/>
  <c r="K44"/>
  <c r="N43"/>
  <c r="K43"/>
  <c r="N42"/>
  <c r="K42"/>
  <c r="N41"/>
  <c r="K41"/>
  <c r="N40"/>
  <c r="K40"/>
  <c r="N39"/>
  <c r="K39"/>
  <c r="N38"/>
  <c r="K38"/>
  <c r="N37"/>
  <c r="K37"/>
  <c r="N36"/>
  <c r="K36"/>
  <c r="N35"/>
  <c r="K35"/>
  <c r="N34"/>
  <c r="K34"/>
  <c r="N33"/>
  <c r="K33"/>
  <c r="N32"/>
  <c r="K32"/>
  <c r="N31"/>
  <c r="K31"/>
  <c r="N30"/>
  <c r="K30"/>
  <c r="N29"/>
  <c r="K29"/>
  <c r="N28"/>
  <c r="K28"/>
  <c r="N27"/>
  <c r="K27"/>
  <c r="N26"/>
  <c r="K26"/>
  <c r="N25"/>
  <c r="K25"/>
  <c r="N24"/>
  <c r="K24"/>
  <c r="N23"/>
  <c r="K23"/>
  <c r="N22"/>
  <c r="K22"/>
  <c r="N21"/>
  <c r="K21"/>
  <c r="N20"/>
  <c r="K20"/>
  <c r="N19"/>
  <c r="K19"/>
  <c r="N18"/>
  <c r="K18"/>
  <c r="N17"/>
  <c r="K17"/>
  <c r="N16"/>
  <c r="K16"/>
  <c r="N15"/>
  <c r="K15"/>
  <c r="N14"/>
  <c r="K14"/>
  <c r="N13"/>
  <c r="K13"/>
  <c r="N12"/>
  <c r="K12"/>
  <c r="N11"/>
  <c r="K11"/>
  <c r="N10"/>
  <c r="K10"/>
  <c r="K9"/>
  <c r="K8"/>
  <c r="G4"/>
  <c r="N8"/>
  <c r="N9"/>
  <c r="J4"/>
  <c r="N169" i="7"/>
  <c r="M169"/>
  <c r="L169"/>
  <c r="K169"/>
  <c r="N168"/>
  <c r="M168"/>
  <c r="L168"/>
  <c r="K168"/>
  <c r="N167"/>
  <c r="M167"/>
  <c r="L167"/>
  <c r="K167"/>
  <c r="N166"/>
  <c r="M166"/>
  <c r="L166"/>
  <c r="K166"/>
  <c r="N165"/>
  <c r="M165"/>
  <c r="L165"/>
  <c r="K165"/>
  <c r="N164"/>
  <c r="M164"/>
  <c r="L164"/>
  <c r="K164"/>
  <c r="N163"/>
  <c r="M163"/>
  <c r="L163"/>
  <c r="K163"/>
  <c r="N162"/>
  <c r="M162"/>
  <c r="L162"/>
  <c r="K162"/>
  <c r="N161"/>
  <c r="M161"/>
  <c r="L161"/>
  <c r="K161"/>
  <c r="N160"/>
  <c r="M160"/>
  <c r="L160"/>
  <c r="K160"/>
  <c r="N159"/>
  <c r="M159"/>
  <c r="L159"/>
  <c r="K159"/>
  <c r="N158"/>
  <c r="M158"/>
  <c r="L158"/>
  <c r="K158"/>
  <c r="N157"/>
  <c r="M157"/>
  <c r="L157"/>
  <c r="K157"/>
  <c r="N156"/>
  <c r="M156"/>
  <c r="L156"/>
  <c r="K156"/>
  <c r="N155"/>
  <c r="M155"/>
  <c r="L155"/>
  <c r="K155"/>
  <c r="N154"/>
  <c r="M154"/>
  <c r="L154"/>
  <c r="K154"/>
  <c r="N153"/>
  <c r="M153"/>
  <c r="L153"/>
  <c r="K153"/>
  <c r="N152"/>
  <c r="M152"/>
  <c r="L152"/>
  <c r="K152"/>
  <c r="N151"/>
  <c r="M151"/>
  <c r="L151"/>
  <c r="K151"/>
  <c r="N150"/>
  <c r="M150"/>
  <c r="L150"/>
  <c r="K150"/>
  <c r="N149"/>
  <c r="M149"/>
  <c r="L149"/>
  <c r="K149"/>
  <c r="N147"/>
  <c r="M147"/>
  <c r="L147"/>
  <c r="K147"/>
  <c r="N146"/>
  <c r="M146"/>
  <c r="L146"/>
  <c r="K146"/>
  <c r="N145"/>
  <c r="M145"/>
  <c r="L145"/>
  <c r="K145"/>
  <c r="N144"/>
  <c r="M144"/>
  <c r="L144"/>
  <c r="K144"/>
  <c r="N143"/>
  <c r="M143"/>
  <c r="L143"/>
  <c r="K143"/>
  <c r="N141"/>
  <c r="M141"/>
  <c r="L141"/>
  <c r="K141"/>
  <c r="N140"/>
  <c r="M140"/>
  <c r="L140"/>
  <c r="K140"/>
  <c r="N138"/>
  <c r="M138"/>
  <c r="L138"/>
  <c r="K138"/>
  <c r="N137"/>
  <c r="M137"/>
  <c r="L137"/>
  <c r="K137"/>
  <c r="N136"/>
  <c r="M136"/>
  <c r="L136"/>
  <c r="K136"/>
  <c r="N135"/>
  <c r="M135"/>
  <c r="L135"/>
  <c r="K135"/>
  <c r="N134"/>
  <c r="M134"/>
  <c r="L134"/>
  <c r="K134"/>
  <c r="N133"/>
  <c r="M133"/>
  <c r="L133"/>
  <c r="K133"/>
  <c r="N132"/>
  <c r="M132"/>
  <c r="L132"/>
  <c r="K132"/>
  <c r="N131"/>
  <c r="M131"/>
  <c r="L131"/>
  <c r="K131"/>
  <c r="N130"/>
  <c r="M130"/>
  <c r="L130"/>
  <c r="K130"/>
  <c r="N129"/>
  <c r="M129"/>
  <c r="L129"/>
  <c r="K129"/>
  <c r="N128"/>
  <c r="M128"/>
  <c r="L128"/>
  <c r="K128"/>
  <c r="L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4"/>
  <c r="L76"/>
  <c r="L77"/>
  <c r="L78"/>
  <c r="L79"/>
  <c r="L80"/>
  <c r="L81"/>
  <c r="L82"/>
  <c r="L83"/>
  <c r="L84"/>
  <c r="L85"/>
  <c r="L86"/>
  <c r="L87"/>
  <c r="L88"/>
  <c r="L89"/>
  <c r="L90"/>
  <c r="L91"/>
  <c r="L92"/>
  <c r="L93"/>
  <c r="L94"/>
  <c r="L95"/>
  <c r="L96"/>
  <c r="L97"/>
  <c r="L99"/>
  <c r="L100"/>
  <c r="L101"/>
  <c r="L102"/>
  <c r="L103"/>
  <c r="L104"/>
  <c r="L105"/>
  <c r="L106"/>
  <c r="L107"/>
  <c r="L108"/>
  <c r="L109"/>
  <c r="L110"/>
  <c r="L111"/>
  <c r="L112"/>
  <c r="L113"/>
  <c r="L114"/>
  <c r="L115"/>
  <c r="L116"/>
  <c r="L117"/>
  <c r="L118"/>
  <c r="L119"/>
  <c r="L120"/>
  <c r="L121"/>
  <c r="L122"/>
  <c r="L123"/>
  <c r="L124"/>
  <c r="L125"/>
  <c r="L126"/>
  <c r="L127"/>
  <c r="H4"/>
  <c r="M8"/>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4"/>
  <c r="M76"/>
  <c r="M77"/>
  <c r="M78"/>
  <c r="M79"/>
  <c r="M80"/>
  <c r="M81"/>
  <c r="M82"/>
  <c r="M83"/>
  <c r="M84"/>
  <c r="M85"/>
  <c r="M86"/>
  <c r="M87"/>
  <c r="M88"/>
  <c r="M89"/>
  <c r="M90"/>
  <c r="M91"/>
  <c r="M92"/>
  <c r="M93"/>
  <c r="M94"/>
  <c r="M95"/>
  <c r="M96"/>
  <c r="M97"/>
  <c r="M99"/>
  <c r="M100"/>
  <c r="M101"/>
  <c r="M102"/>
  <c r="M103"/>
  <c r="M104"/>
  <c r="M105"/>
  <c r="M106"/>
  <c r="M107"/>
  <c r="M108"/>
  <c r="M109"/>
  <c r="M110"/>
  <c r="M111"/>
  <c r="M112"/>
  <c r="M113"/>
  <c r="M114"/>
  <c r="M115"/>
  <c r="M116"/>
  <c r="M117"/>
  <c r="M118"/>
  <c r="M119"/>
  <c r="M120"/>
  <c r="M121"/>
  <c r="M122"/>
  <c r="M123"/>
  <c r="M124"/>
  <c r="M125"/>
  <c r="M126"/>
  <c r="M127"/>
  <c r="I4"/>
  <c r="N127"/>
  <c r="K127"/>
  <c r="N126"/>
  <c r="K126"/>
  <c r="N125"/>
  <c r="K125"/>
  <c r="N124"/>
  <c r="K124"/>
  <c r="N123"/>
  <c r="K123"/>
  <c r="N122"/>
  <c r="K122"/>
  <c r="N121"/>
  <c r="K121"/>
  <c r="N120"/>
  <c r="K120"/>
  <c r="N119"/>
  <c r="K119"/>
  <c r="N118"/>
  <c r="K118"/>
  <c r="N117"/>
  <c r="K117"/>
  <c r="N116"/>
  <c r="K116"/>
  <c r="N115"/>
  <c r="K115"/>
  <c r="N114"/>
  <c r="K114"/>
  <c r="N113"/>
  <c r="K113"/>
  <c r="N112"/>
  <c r="K112"/>
  <c r="N111"/>
  <c r="K111"/>
  <c r="N110"/>
  <c r="K110"/>
  <c r="N109"/>
  <c r="K109"/>
  <c r="N108"/>
  <c r="K108"/>
  <c r="N107"/>
  <c r="K107"/>
  <c r="N106"/>
  <c r="K106"/>
  <c r="N105"/>
  <c r="K105"/>
  <c r="N104"/>
  <c r="K104"/>
  <c r="N103"/>
  <c r="K103"/>
  <c r="N102"/>
  <c r="K102"/>
  <c r="N101"/>
  <c r="K101"/>
  <c r="N100"/>
  <c r="K100"/>
  <c r="N99"/>
  <c r="K99"/>
  <c r="N97"/>
  <c r="K97"/>
  <c r="N96"/>
  <c r="K96"/>
  <c r="N95"/>
  <c r="K95"/>
  <c r="N94"/>
  <c r="K94"/>
  <c r="N93"/>
  <c r="K93"/>
  <c r="N92"/>
  <c r="K92"/>
  <c r="N91"/>
  <c r="K91"/>
  <c r="N90"/>
  <c r="K90"/>
  <c r="N89"/>
  <c r="K89"/>
  <c r="N88"/>
  <c r="K88"/>
  <c r="N87"/>
  <c r="K87"/>
  <c r="N86"/>
  <c r="K86"/>
  <c r="N85"/>
  <c r="K85"/>
  <c r="N84"/>
  <c r="K84"/>
  <c r="N83"/>
  <c r="K83"/>
  <c r="N82"/>
  <c r="K82"/>
  <c r="N81"/>
  <c r="K81"/>
  <c r="N80"/>
  <c r="K80"/>
  <c r="N79"/>
  <c r="K79"/>
  <c r="N78"/>
  <c r="K78"/>
  <c r="N77"/>
  <c r="K77"/>
  <c r="N76"/>
  <c r="K76"/>
  <c r="N74"/>
  <c r="K74"/>
  <c r="N72"/>
  <c r="K72"/>
  <c r="N71"/>
  <c r="K71"/>
  <c r="N70"/>
  <c r="K70"/>
  <c r="N69"/>
  <c r="K69"/>
  <c r="N68"/>
  <c r="K68"/>
  <c r="N67"/>
  <c r="K67"/>
  <c r="N66"/>
  <c r="K66"/>
  <c r="N65"/>
  <c r="K65"/>
  <c r="N64"/>
  <c r="K64"/>
  <c r="N63"/>
  <c r="K63"/>
  <c r="N62"/>
  <c r="K62"/>
  <c r="N61"/>
  <c r="K61"/>
  <c r="N60"/>
  <c r="K60"/>
  <c r="N59"/>
  <c r="K59"/>
  <c r="N58"/>
  <c r="K58"/>
  <c r="N57"/>
  <c r="K57"/>
  <c r="N56"/>
  <c r="K56"/>
  <c r="N55"/>
  <c r="K55"/>
  <c r="N54"/>
  <c r="K54"/>
  <c r="N53"/>
  <c r="K53"/>
  <c r="N52"/>
  <c r="K52"/>
  <c r="N51"/>
  <c r="K51"/>
  <c r="N50"/>
  <c r="K50"/>
  <c r="N49"/>
  <c r="K49"/>
  <c r="N48"/>
  <c r="K48"/>
  <c r="N47"/>
  <c r="K47"/>
  <c r="N46"/>
  <c r="K46"/>
  <c r="N45"/>
  <c r="K45"/>
  <c r="N44"/>
  <c r="K44"/>
  <c r="N43"/>
  <c r="K43"/>
  <c r="N42"/>
  <c r="K42"/>
  <c r="N41"/>
  <c r="K41"/>
  <c r="N40"/>
  <c r="K40"/>
  <c r="N39"/>
  <c r="K39"/>
  <c r="N38"/>
  <c r="K38"/>
  <c r="N37"/>
  <c r="K37"/>
  <c r="N36"/>
  <c r="K36"/>
  <c r="N35"/>
  <c r="K35"/>
  <c r="N34"/>
  <c r="K34"/>
  <c r="N33"/>
  <c r="K33"/>
  <c r="N32"/>
  <c r="K32"/>
  <c r="N31"/>
  <c r="K31"/>
  <c r="N30"/>
  <c r="K30"/>
  <c r="N29"/>
  <c r="K29"/>
  <c r="N28"/>
  <c r="K28"/>
  <c r="N27"/>
  <c r="K27"/>
  <c r="N26"/>
  <c r="K26"/>
  <c r="N25"/>
  <c r="K25"/>
  <c r="N24"/>
  <c r="K24"/>
  <c r="N23"/>
  <c r="K23"/>
  <c r="N22"/>
  <c r="K22"/>
  <c r="N21"/>
  <c r="K21"/>
  <c r="N20"/>
  <c r="K20"/>
  <c r="N19"/>
  <c r="K19"/>
  <c r="N18"/>
  <c r="K18"/>
  <c r="N17"/>
  <c r="K17"/>
  <c r="N16"/>
  <c r="K16"/>
  <c r="N15"/>
  <c r="K15"/>
  <c r="N14"/>
  <c r="K14"/>
  <c r="N13"/>
  <c r="K13"/>
  <c r="N12"/>
  <c r="K12"/>
  <c r="N11"/>
  <c r="K11"/>
  <c r="N10"/>
  <c r="K10"/>
  <c r="N9"/>
  <c r="K9"/>
  <c r="K8"/>
  <c r="G4"/>
  <c r="N8"/>
  <c r="J4"/>
  <c r="N244" i="9"/>
  <c r="M244"/>
  <c r="L244"/>
  <c r="K244"/>
  <c r="N243"/>
  <c r="M243"/>
  <c r="L243"/>
  <c r="K243"/>
  <c r="N242"/>
  <c r="M242"/>
  <c r="L242"/>
  <c r="K242"/>
  <c r="N241"/>
  <c r="M241"/>
  <c r="L241"/>
  <c r="K241"/>
  <c r="N240"/>
  <c r="M240"/>
  <c r="L240"/>
  <c r="K240"/>
  <c r="N239"/>
  <c r="M239"/>
  <c r="L239"/>
  <c r="K239"/>
  <c r="N238"/>
  <c r="M238"/>
  <c r="L238"/>
  <c r="K238"/>
  <c r="N237"/>
  <c r="M237"/>
  <c r="L237"/>
  <c r="K237"/>
  <c r="N236"/>
  <c r="M236"/>
  <c r="L236"/>
  <c r="K236"/>
  <c r="N235"/>
  <c r="M235"/>
  <c r="L235"/>
  <c r="K235"/>
  <c r="N234"/>
  <c r="M234"/>
  <c r="L234"/>
  <c r="K234"/>
  <c r="N233"/>
  <c r="M233"/>
  <c r="L233"/>
  <c r="K233"/>
  <c r="N232"/>
  <c r="M232"/>
  <c r="L232"/>
  <c r="K232"/>
  <c r="N231"/>
  <c r="M231"/>
  <c r="L231"/>
  <c r="K231"/>
  <c r="N230"/>
  <c r="M230"/>
  <c r="L230"/>
  <c r="K230"/>
  <c r="N229"/>
  <c r="M229"/>
  <c r="L229"/>
  <c r="K229"/>
  <c r="N228"/>
  <c r="M228"/>
  <c r="L228"/>
  <c r="K228"/>
  <c r="N227"/>
  <c r="M227"/>
  <c r="L227"/>
  <c r="K227"/>
  <c r="N226"/>
  <c r="M226"/>
  <c r="L226"/>
  <c r="K226"/>
  <c r="N225"/>
  <c r="M225"/>
  <c r="L225"/>
  <c r="K225"/>
  <c r="N224"/>
  <c r="M224"/>
  <c r="L224"/>
  <c r="K224"/>
  <c r="N223"/>
  <c r="M223"/>
  <c r="L223"/>
  <c r="K223"/>
  <c r="N222"/>
  <c r="M222"/>
  <c r="L222"/>
  <c r="K222"/>
  <c r="N221"/>
  <c r="M221"/>
  <c r="L221"/>
  <c r="K221"/>
  <c r="N220"/>
  <c r="M220"/>
  <c r="L220"/>
  <c r="K220"/>
  <c r="N219"/>
  <c r="M219"/>
  <c r="L219"/>
  <c r="K219"/>
  <c r="N218"/>
  <c r="M218"/>
  <c r="L218"/>
  <c r="K218"/>
  <c r="N217"/>
  <c r="M217"/>
  <c r="L217"/>
  <c r="K217"/>
  <c r="N216"/>
  <c r="M216"/>
  <c r="L216"/>
  <c r="K216"/>
  <c r="N215"/>
  <c r="M215"/>
  <c r="L215"/>
  <c r="K215"/>
  <c r="N214"/>
  <c r="M214"/>
  <c r="L214"/>
  <c r="K214"/>
  <c r="N213"/>
  <c r="M213"/>
  <c r="L213"/>
  <c r="K213"/>
  <c r="N212"/>
  <c r="M212"/>
  <c r="L212"/>
  <c r="K212"/>
  <c r="N211"/>
  <c r="M211"/>
  <c r="L211"/>
  <c r="K211"/>
  <c r="N210"/>
  <c r="M210"/>
  <c r="L210"/>
  <c r="K210"/>
  <c r="N209"/>
  <c r="M209"/>
  <c r="L209"/>
  <c r="K209"/>
  <c r="N208"/>
  <c r="M208"/>
  <c r="L208"/>
  <c r="K208"/>
  <c r="N207"/>
  <c r="M207"/>
  <c r="L207"/>
  <c r="K207"/>
  <c r="N206"/>
  <c r="M206"/>
  <c r="L206"/>
  <c r="K206"/>
  <c r="N205"/>
  <c r="M205"/>
  <c r="L205"/>
  <c r="K205"/>
  <c r="N204"/>
  <c r="M204"/>
  <c r="L204"/>
  <c r="K204"/>
  <c r="N203"/>
  <c r="M203"/>
  <c r="L203"/>
  <c r="K203"/>
  <c r="N202"/>
  <c r="M202"/>
  <c r="L202"/>
  <c r="K202"/>
  <c r="N201"/>
  <c r="M201"/>
  <c r="L201"/>
  <c r="K201"/>
  <c r="N200"/>
  <c r="M200"/>
  <c r="L200"/>
  <c r="K200"/>
  <c r="N199"/>
  <c r="M199"/>
  <c r="L199"/>
  <c r="K199"/>
  <c r="N198"/>
  <c r="M198"/>
  <c r="L198"/>
  <c r="K198"/>
  <c r="N197"/>
  <c r="M197"/>
  <c r="L197"/>
  <c r="K197"/>
  <c r="N196"/>
  <c r="M196"/>
  <c r="L196"/>
  <c r="K196"/>
  <c r="N195"/>
  <c r="M195"/>
  <c r="L195"/>
  <c r="K195"/>
  <c r="N194"/>
  <c r="M194"/>
  <c r="L194"/>
  <c r="K194"/>
  <c r="N193"/>
  <c r="M193"/>
  <c r="L193"/>
  <c r="K193"/>
  <c r="N192"/>
  <c r="M192"/>
  <c r="L192"/>
  <c r="K192"/>
  <c r="N191"/>
  <c r="M191"/>
  <c r="L191"/>
  <c r="K191"/>
  <c r="N190"/>
  <c r="M190"/>
  <c r="L190"/>
  <c r="K190"/>
  <c r="N189"/>
  <c r="M189"/>
  <c r="L189"/>
  <c r="K189"/>
  <c r="N188"/>
  <c r="M188"/>
  <c r="L188"/>
  <c r="K188"/>
  <c r="N187"/>
  <c r="M187"/>
  <c r="L187"/>
  <c r="K187"/>
  <c r="N186"/>
  <c r="M186"/>
  <c r="L186"/>
  <c r="K186"/>
  <c r="N185"/>
  <c r="M185"/>
  <c r="L185"/>
  <c r="K185"/>
  <c r="N184"/>
  <c r="M184"/>
  <c r="L184"/>
  <c r="K184"/>
  <c r="N183"/>
  <c r="M183"/>
  <c r="L183"/>
  <c r="K183"/>
  <c r="N182"/>
  <c r="M182"/>
  <c r="L182"/>
  <c r="K182"/>
  <c r="N181"/>
  <c r="M181"/>
  <c r="L181"/>
  <c r="K181"/>
  <c r="N180"/>
  <c r="M180"/>
  <c r="L180"/>
  <c r="K180"/>
  <c r="N179"/>
  <c r="M179"/>
  <c r="L179"/>
  <c r="K179"/>
  <c r="N178"/>
  <c r="M178"/>
  <c r="L178"/>
  <c r="K178"/>
  <c r="N177"/>
  <c r="M177"/>
  <c r="L177"/>
  <c r="K177"/>
  <c r="N176"/>
  <c r="M176"/>
  <c r="L176"/>
  <c r="K176"/>
  <c r="N175"/>
  <c r="M175"/>
  <c r="L175"/>
  <c r="K175"/>
  <c r="N174"/>
  <c r="M174"/>
  <c r="L174"/>
  <c r="K174"/>
  <c r="N173"/>
  <c r="M173"/>
  <c r="L173"/>
  <c r="K173"/>
  <c r="N172"/>
  <c r="M172"/>
  <c r="L172"/>
  <c r="K172"/>
  <c r="N171"/>
  <c r="M171"/>
  <c r="L171"/>
  <c r="K171"/>
  <c r="N170"/>
  <c r="M170"/>
  <c r="L170"/>
  <c r="K170"/>
  <c r="N169"/>
  <c r="M169"/>
  <c r="L169"/>
  <c r="K169"/>
  <c r="N168"/>
  <c r="M168"/>
  <c r="L168"/>
  <c r="K168"/>
  <c r="N167"/>
  <c r="M167"/>
  <c r="L167"/>
  <c r="K167"/>
  <c r="N166"/>
  <c r="M166"/>
  <c r="L166"/>
  <c r="K166"/>
  <c r="N165"/>
  <c r="M165"/>
  <c r="L165"/>
  <c r="K165"/>
  <c r="N164"/>
  <c r="M164"/>
  <c r="L164"/>
  <c r="K164"/>
  <c r="N163"/>
  <c r="M163"/>
  <c r="L163"/>
  <c r="K163"/>
  <c r="N162"/>
  <c r="M162"/>
  <c r="L162"/>
  <c r="K162"/>
  <c r="N161"/>
  <c r="M161"/>
  <c r="L161"/>
  <c r="K161"/>
  <c r="N160"/>
  <c r="M160"/>
  <c r="L160"/>
  <c r="K160"/>
  <c r="N159"/>
  <c r="M159"/>
  <c r="L159"/>
  <c r="K159"/>
  <c r="N158"/>
  <c r="M158"/>
  <c r="L158"/>
  <c r="K158"/>
  <c r="N157"/>
  <c r="M157"/>
  <c r="L157"/>
  <c r="K157"/>
  <c r="N156"/>
  <c r="M156"/>
  <c r="L156"/>
  <c r="K156"/>
  <c r="N155"/>
  <c r="M155"/>
  <c r="L155"/>
  <c r="K155"/>
  <c r="N154"/>
  <c r="M154"/>
  <c r="L154"/>
  <c r="K154"/>
  <c r="N153"/>
  <c r="M153"/>
  <c r="L153"/>
  <c r="K153"/>
  <c r="N152"/>
  <c r="M152"/>
  <c r="L152"/>
  <c r="K152"/>
  <c r="N151"/>
  <c r="M151"/>
  <c r="L151"/>
  <c r="K151"/>
  <c r="N150"/>
  <c r="M150"/>
  <c r="L150"/>
  <c r="K150"/>
  <c r="N149"/>
  <c r="M149"/>
  <c r="L149"/>
  <c r="K149"/>
  <c r="N148"/>
  <c r="M148"/>
  <c r="L148"/>
  <c r="K148"/>
  <c r="N147"/>
  <c r="M147"/>
  <c r="L147"/>
  <c r="K147"/>
  <c r="N146"/>
  <c r="M146"/>
  <c r="L146"/>
  <c r="K146"/>
  <c r="N145"/>
  <c r="M145"/>
  <c r="L145"/>
  <c r="K145"/>
  <c r="N144"/>
  <c r="M144"/>
  <c r="L144"/>
  <c r="K144"/>
  <c r="N143"/>
  <c r="M143"/>
  <c r="L143"/>
  <c r="K143"/>
  <c r="N142"/>
  <c r="M142"/>
  <c r="L142"/>
  <c r="K142"/>
  <c r="N141"/>
  <c r="M141"/>
  <c r="L141"/>
  <c r="K141"/>
  <c r="N140"/>
  <c r="M140"/>
  <c r="L140"/>
  <c r="K140"/>
  <c r="N139"/>
  <c r="M139"/>
  <c r="L139"/>
  <c r="K139"/>
  <c r="N138"/>
  <c r="M138"/>
  <c r="L138"/>
  <c r="K138"/>
  <c r="N137"/>
  <c r="M137"/>
  <c r="L137"/>
  <c r="K137"/>
  <c r="N136"/>
  <c r="M136"/>
  <c r="L136"/>
  <c r="K136"/>
  <c r="N135"/>
  <c r="M135"/>
  <c r="L135"/>
  <c r="K135"/>
  <c r="N134"/>
  <c r="M134"/>
  <c r="L134"/>
  <c r="K134"/>
  <c r="N133"/>
  <c r="M133"/>
  <c r="L133"/>
  <c r="K133"/>
  <c r="N132"/>
  <c r="M132"/>
  <c r="L132"/>
  <c r="K132"/>
  <c r="N131"/>
  <c r="M131"/>
  <c r="L131"/>
  <c r="K131"/>
  <c r="N130"/>
  <c r="M130"/>
  <c r="L130"/>
  <c r="K130"/>
  <c r="N129"/>
  <c r="M129"/>
  <c r="L129"/>
  <c r="K129"/>
  <c r="N128"/>
  <c r="M128"/>
  <c r="L128"/>
  <c r="K128"/>
  <c r="N127"/>
  <c r="M127"/>
  <c r="L127"/>
  <c r="K127"/>
  <c r="N126"/>
  <c r="M126"/>
  <c r="L126"/>
  <c r="K126"/>
  <c r="N125"/>
  <c r="M125"/>
  <c r="L125"/>
  <c r="K125"/>
  <c r="N124"/>
  <c r="M124"/>
  <c r="L124"/>
  <c r="K124"/>
  <c r="N123"/>
  <c r="M123"/>
  <c r="L123"/>
  <c r="K123"/>
  <c r="N122"/>
  <c r="M122"/>
  <c r="L122"/>
  <c r="K122"/>
  <c r="N121"/>
  <c r="M121"/>
  <c r="L121"/>
  <c r="K121"/>
  <c r="N120"/>
  <c r="M120"/>
  <c r="L120"/>
  <c r="K120"/>
  <c r="N119"/>
  <c r="M119"/>
  <c r="L119"/>
  <c r="K119"/>
  <c r="N118"/>
  <c r="M118"/>
  <c r="L118"/>
  <c r="K118"/>
  <c r="N117"/>
  <c r="M117"/>
  <c r="L117"/>
  <c r="K117"/>
  <c r="N116"/>
  <c r="M116"/>
  <c r="L116"/>
  <c r="K116"/>
  <c r="N115"/>
  <c r="M115"/>
  <c r="L115"/>
  <c r="K115"/>
  <c r="N114"/>
  <c r="M114"/>
  <c r="L114"/>
  <c r="K114"/>
  <c r="N113"/>
  <c r="M113"/>
  <c r="L113"/>
  <c r="K113"/>
  <c r="N112"/>
  <c r="M112"/>
  <c r="L112"/>
  <c r="K112"/>
  <c r="N111"/>
  <c r="M111"/>
  <c r="L111"/>
  <c r="K111"/>
  <c r="N110"/>
  <c r="M110"/>
  <c r="L110"/>
  <c r="K110"/>
  <c r="N109"/>
  <c r="M109"/>
  <c r="L109"/>
  <c r="K109"/>
  <c r="N108"/>
  <c r="M108"/>
  <c r="L108"/>
  <c r="K108"/>
  <c r="N107"/>
  <c r="M107"/>
  <c r="L107"/>
  <c r="K107"/>
  <c r="N106"/>
  <c r="M106"/>
  <c r="L106"/>
  <c r="K106"/>
  <c r="N105"/>
  <c r="M105"/>
  <c r="L105"/>
  <c r="K105"/>
  <c r="N104"/>
  <c r="M104"/>
  <c r="L104"/>
  <c r="K104"/>
  <c r="N103"/>
  <c r="M103"/>
  <c r="L103"/>
  <c r="K103"/>
  <c r="N102"/>
  <c r="M102"/>
  <c r="L102"/>
  <c r="K102"/>
  <c r="N101"/>
  <c r="M101"/>
  <c r="L101"/>
  <c r="K101"/>
  <c r="N100"/>
  <c r="M100"/>
  <c r="L100"/>
  <c r="K100"/>
  <c r="N99"/>
  <c r="M99"/>
  <c r="L99"/>
  <c r="K99"/>
  <c r="N98"/>
  <c r="M98"/>
  <c r="L98"/>
  <c r="K98"/>
  <c r="N97"/>
  <c r="M97"/>
  <c r="L97"/>
  <c r="K97"/>
  <c r="N96"/>
  <c r="M96"/>
  <c r="L96"/>
  <c r="K96"/>
  <c r="N95"/>
  <c r="M95"/>
  <c r="L95"/>
  <c r="K95"/>
  <c r="N94"/>
  <c r="M94"/>
  <c r="L94"/>
  <c r="K94"/>
  <c r="N93"/>
  <c r="M93"/>
  <c r="L93"/>
  <c r="K93"/>
  <c r="N92"/>
  <c r="M92"/>
  <c r="L92"/>
  <c r="K92"/>
  <c r="N91"/>
  <c r="M91"/>
  <c r="L91"/>
  <c r="K91"/>
  <c r="N90"/>
  <c r="M90"/>
  <c r="L90"/>
  <c r="K90"/>
  <c r="N89"/>
  <c r="M89"/>
  <c r="L89"/>
  <c r="K89"/>
  <c r="N88"/>
  <c r="M88"/>
  <c r="L88"/>
  <c r="K88"/>
  <c r="N87"/>
  <c r="M87"/>
  <c r="L87"/>
  <c r="K87"/>
  <c r="N86"/>
  <c r="M86"/>
  <c r="L86"/>
  <c r="K86"/>
  <c r="N85"/>
  <c r="M85"/>
  <c r="L85"/>
  <c r="K85"/>
  <c r="N84"/>
  <c r="M84"/>
  <c r="L84"/>
  <c r="K84"/>
  <c r="N83"/>
  <c r="M83"/>
  <c r="L83"/>
  <c r="K83"/>
  <c r="N82"/>
  <c r="M82"/>
  <c r="L82"/>
  <c r="K82"/>
  <c r="N81"/>
  <c r="M81"/>
  <c r="L81"/>
  <c r="K81"/>
  <c r="N80"/>
  <c r="M80"/>
  <c r="L80"/>
  <c r="K80"/>
  <c r="N79"/>
  <c r="M79"/>
  <c r="L79"/>
  <c r="K79"/>
  <c r="N78"/>
  <c r="M78"/>
  <c r="L78"/>
  <c r="K78"/>
  <c r="N77"/>
  <c r="M77"/>
  <c r="L77"/>
  <c r="K77"/>
  <c r="N76"/>
  <c r="M76"/>
  <c r="L76"/>
  <c r="K76"/>
  <c r="N75"/>
  <c r="M75"/>
  <c r="L75"/>
  <c r="K75"/>
  <c r="N74"/>
  <c r="M74"/>
  <c r="L74"/>
  <c r="K74"/>
  <c r="N73"/>
  <c r="M73"/>
  <c r="L73"/>
  <c r="K73"/>
  <c r="N72"/>
  <c r="M72"/>
  <c r="L72"/>
  <c r="K72"/>
  <c r="N71"/>
  <c r="M71"/>
  <c r="L71"/>
  <c r="K71"/>
  <c r="N70"/>
  <c r="M70"/>
  <c r="L70"/>
  <c r="K70"/>
  <c r="N69"/>
  <c r="M69"/>
  <c r="L69"/>
  <c r="K69"/>
  <c r="N68"/>
  <c r="M68"/>
  <c r="L68"/>
  <c r="K68"/>
  <c r="N67"/>
  <c r="M67"/>
  <c r="L67"/>
  <c r="K67"/>
  <c r="N66"/>
  <c r="M66"/>
  <c r="L66"/>
  <c r="K66"/>
  <c r="N65"/>
  <c r="M65"/>
  <c r="L65"/>
  <c r="K65"/>
  <c r="N64"/>
  <c r="M64"/>
  <c r="L64"/>
  <c r="K64"/>
  <c r="N63"/>
  <c r="M63"/>
  <c r="L63"/>
  <c r="K63"/>
  <c r="N62"/>
  <c r="M62"/>
  <c r="L62"/>
  <c r="K62"/>
  <c r="N61"/>
  <c r="M61"/>
  <c r="L61"/>
  <c r="K61"/>
  <c r="N60"/>
  <c r="M60"/>
  <c r="L60"/>
  <c r="K60"/>
  <c r="N59"/>
  <c r="M59"/>
  <c r="L59"/>
  <c r="K59"/>
  <c r="N58"/>
  <c r="M58"/>
  <c r="L58"/>
  <c r="K58"/>
  <c r="N57"/>
  <c r="M57"/>
  <c r="L57"/>
  <c r="K57"/>
  <c r="N56"/>
  <c r="M56"/>
  <c r="L56"/>
  <c r="K56"/>
  <c r="N55"/>
  <c r="M55"/>
  <c r="L55"/>
  <c r="K55"/>
  <c r="N54"/>
  <c r="M54"/>
  <c r="L54"/>
  <c r="K54"/>
  <c r="N53"/>
  <c r="M53"/>
  <c r="L53"/>
  <c r="K53"/>
  <c r="N52"/>
  <c r="M52"/>
  <c r="L52"/>
  <c r="K52"/>
  <c r="N51"/>
  <c r="M51"/>
  <c r="L51"/>
  <c r="K51"/>
  <c r="N50"/>
  <c r="M50"/>
  <c r="L50"/>
  <c r="K50"/>
  <c r="N49"/>
  <c r="M49"/>
  <c r="L49"/>
  <c r="K49"/>
  <c r="N48"/>
  <c r="M48"/>
  <c r="L48"/>
  <c r="K48"/>
  <c r="N47"/>
  <c r="M47"/>
  <c r="L47"/>
  <c r="K47"/>
  <c r="N46"/>
  <c r="M46"/>
  <c r="L46"/>
  <c r="K46"/>
  <c r="N45"/>
  <c r="M45"/>
  <c r="L45"/>
  <c r="K45"/>
  <c r="N44"/>
  <c r="M44"/>
  <c r="L44"/>
  <c r="K44"/>
  <c r="N43"/>
  <c r="M43"/>
  <c r="L43"/>
  <c r="K43"/>
  <c r="N42"/>
  <c r="M42"/>
  <c r="L42"/>
  <c r="K42"/>
  <c r="N41"/>
  <c r="M41"/>
  <c r="L41"/>
  <c r="K41"/>
  <c r="N40"/>
  <c r="M40"/>
  <c r="L40"/>
  <c r="K40"/>
  <c r="N39"/>
  <c r="M39"/>
  <c r="L39"/>
  <c r="K39"/>
  <c r="N38"/>
  <c r="M38"/>
  <c r="L38"/>
  <c r="K38"/>
  <c r="N37"/>
  <c r="M37"/>
  <c r="L37"/>
  <c r="K37"/>
  <c r="N36"/>
  <c r="M36"/>
  <c r="L36"/>
  <c r="K36"/>
  <c r="N35"/>
  <c r="M35"/>
  <c r="L35"/>
  <c r="K35"/>
  <c r="N34"/>
  <c r="M34"/>
  <c r="L34"/>
  <c r="K34"/>
  <c r="N33"/>
  <c r="M33"/>
  <c r="L33"/>
  <c r="K33"/>
  <c r="N32"/>
  <c r="M32"/>
  <c r="L32"/>
  <c r="K32"/>
  <c r="N31"/>
  <c r="M31"/>
  <c r="L31"/>
  <c r="K31"/>
  <c r="N30"/>
  <c r="M30"/>
  <c r="L30"/>
  <c r="K30"/>
  <c r="N29"/>
  <c r="M29"/>
  <c r="L29"/>
  <c r="K29"/>
  <c r="N28"/>
  <c r="M28"/>
  <c r="L28"/>
  <c r="K28"/>
  <c r="N27"/>
  <c r="M27"/>
  <c r="L27"/>
  <c r="K27"/>
  <c r="N26"/>
  <c r="M26"/>
  <c r="L26"/>
  <c r="K26"/>
  <c r="N25"/>
  <c r="M25"/>
  <c r="L25"/>
  <c r="K25"/>
  <c r="N24"/>
  <c r="M24"/>
  <c r="L24"/>
  <c r="K24"/>
  <c r="N23"/>
  <c r="M23"/>
  <c r="L23"/>
  <c r="K23"/>
  <c r="N22"/>
  <c r="M22"/>
  <c r="L22"/>
  <c r="K22"/>
  <c r="N21"/>
  <c r="M21"/>
  <c r="L21"/>
  <c r="K21"/>
  <c r="N20"/>
  <c r="M20"/>
  <c r="L20"/>
  <c r="K20"/>
  <c r="N19"/>
  <c r="M19"/>
  <c r="L19"/>
  <c r="K19"/>
  <c r="N18"/>
  <c r="M18"/>
  <c r="L18"/>
  <c r="K18"/>
  <c r="N17"/>
  <c r="M17"/>
  <c r="L17"/>
  <c r="K17"/>
  <c r="N16"/>
  <c r="M16"/>
  <c r="L16"/>
  <c r="K16"/>
  <c r="N15"/>
  <c r="M15"/>
  <c r="L15"/>
  <c r="K15"/>
  <c r="N14"/>
  <c r="M14"/>
  <c r="L14"/>
  <c r="K14"/>
  <c r="N13"/>
  <c r="M13"/>
  <c r="L13"/>
  <c r="K13"/>
  <c r="N12"/>
  <c r="M12"/>
  <c r="L12"/>
  <c r="K12"/>
  <c r="N11"/>
  <c r="M11"/>
  <c r="L11"/>
  <c r="K11"/>
  <c r="N10"/>
  <c r="M10"/>
  <c r="L10"/>
  <c r="K10"/>
  <c r="N8"/>
  <c r="N9"/>
  <c r="J4"/>
  <c r="L8"/>
  <c r="L9"/>
  <c r="H4"/>
  <c r="M8"/>
  <c r="M9"/>
  <c r="I4"/>
  <c r="K8"/>
  <c r="K9"/>
  <c r="G4"/>
</calcChain>
</file>

<file path=xl/sharedStrings.xml><?xml version="1.0" encoding="utf-8"?>
<sst xmlns="http://schemas.openxmlformats.org/spreadsheetml/2006/main" count="1380" uniqueCount="1234">
  <si>
    <t>Make the Thief Sign to Arestes</t>
    <phoneticPr fontId="1" type="noConversion"/>
  </si>
  <si>
    <r>
      <t xml:space="preserve">Buy a </t>
    </r>
    <r>
      <rPr>
        <b/>
        <sz val="9"/>
        <rFont val="Calibri"/>
      </rPr>
      <t>Rope</t>
    </r>
    <r>
      <rPr>
        <sz val="9"/>
        <rFont val="Calibri"/>
      </rPr>
      <t xml:space="preserve"> from Arestes</t>
    </r>
    <phoneticPr fontId="1" type="noConversion"/>
  </si>
  <si>
    <r>
      <t xml:space="preserve">Buy a </t>
    </r>
    <r>
      <rPr>
        <b/>
        <sz val="9"/>
        <rFont val="Calibri"/>
      </rPr>
      <t>Pickpocket Knife</t>
    </r>
    <r>
      <rPr>
        <sz val="9"/>
        <rFont val="Calibri"/>
      </rPr>
      <t xml:space="preserve"> from Arestes</t>
    </r>
    <phoneticPr fontId="1" type="noConversion"/>
  </si>
  <si>
    <r>
      <t xml:space="preserve">Rob the bank a second time and get </t>
    </r>
    <r>
      <rPr>
        <b/>
        <sz val="9"/>
        <rFont val="Calibri"/>
      </rPr>
      <t xml:space="preserve">100 D </t>
    </r>
    <r>
      <rPr>
        <sz val="9"/>
        <rFont val="Calibri"/>
      </rPr>
      <t>for each day after the first time</t>
    </r>
    <phoneticPr fontId="1" type="noConversion"/>
  </si>
  <si>
    <r>
      <t xml:space="preserve">All characters start with 50 Experience Points, 1 </t>
    </r>
    <r>
      <rPr>
        <b/>
        <sz val="9"/>
        <color indexed="50"/>
        <rFont val="Calibri"/>
      </rPr>
      <t>Waterskin,</t>
    </r>
    <r>
      <rPr>
        <sz val="9"/>
        <color indexed="50"/>
        <rFont val="Calibri"/>
      </rPr>
      <t xml:space="preserve"> 20 </t>
    </r>
    <r>
      <rPr>
        <b/>
        <sz val="9"/>
        <color indexed="50"/>
        <rFont val="Calibri"/>
      </rPr>
      <t>Rations</t>
    </r>
    <r>
      <rPr>
        <sz val="9"/>
        <color indexed="50"/>
        <rFont val="Calibri"/>
      </rPr>
      <t xml:space="preserve">, a </t>
    </r>
    <r>
      <rPr>
        <b/>
        <sz val="9"/>
        <color indexed="50"/>
        <rFont val="Calibri"/>
      </rPr>
      <t>Sapphire Pin</t>
    </r>
    <r>
      <rPr>
        <sz val="9"/>
        <color indexed="50"/>
        <rFont val="Calibri"/>
      </rPr>
      <t>,</t>
    </r>
    <r>
      <rPr>
        <b/>
        <sz val="9"/>
        <color indexed="50"/>
        <rFont val="Calibri"/>
      </rPr>
      <t xml:space="preserve"> </t>
    </r>
    <r>
      <rPr>
        <sz val="9"/>
        <color indexed="50"/>
        <rFont val="Calibri"/>
      </rPr>
      <t>a</t>
    </r>
    <r>
      <rPr>
        <b/>
        <sz val="9"/>
        <color indexed="50"/>
        <rFont val="Calibri"/>
      </rPr>
      <t xml:space="preserve"> Note from Shema</t>
    </r>
    <r>
      <rPr>
        <sz val="9"/>
        <color indexed="50"/>
        <rFont val="Calibri"/>
      </rPr>
      <t xml:space="preserve">, and 200 </t>
    </r>
    <r>
      <rPr>
        <b/>
        <sz val="9"/>
        <color indexed="50"/>
        <rFont val="Calibri"/>
      </rPr>
      <t>Dinars.</t>
    </r>
    <r>
      <rPr>
        <sz val="9"/>
        <color indexed="50"/>
        <rFont val="Calibri"/>
      </rPr>
      <t xml:space="preserve"> Imported characters begin with all the pills you had from Shapeir (except Stamina Pills). Fighters and Paladins begin with </t>
    </r>
    <r>
      <rPr>
        <b/>
        <sz val="9"/>
        <color indexed="50"/>
        <rFont val="Calibri"/>
      </rPr>
      <t>Chainmail,</t>
    </r>
    <r>
      <rPr>
        <sz val="9"/>
        <color indexed="50"/>
        <rFont val="Calibri"/>
      </rPr>
      <t xml:space="preserve"> and a </t>
    </r>
    <r>
      <rPr>
        <b/>
        <sz val="9"/>
        <color indexed="50"/>
        <rFont val="Calibri"/>
      </rPr>
      <t>Magic Shield</t>
    </r>
    <r>
      <rPr>
        <sz val="9"/>
        <color indexed="50"/>
        <rFont val="Calibri"/>
      </rPr>
      <t xml:space="preserve">. Fighters start with a </t>
    </r>
    <r>
      <rPr>
        <b/>
        <sz val="9"/>
        <color indexed="50"/>
        <rFont val="Calibri"/>
      </rPr>
      <t>Sword.</t>
    </r>
    <r>
      <rPr>
        <sz val="9"/>
        <color indexed="50"/>
        <rFont val="Calibri"/>
      </rPr>
      <t xml:space="preserve"> Paladins starts with a </t>
    </r>
    <r>
      <rPr>
        <b/>
        <sz val="9"/>
        <color indexed="50"/>
        <rFont val="Calibri"/>
      </rPr>
      <t>Magic Sword</t>
    </r>
    <r>
      <rPr>
        <sz val="9"/>
        <color indexed="50"/>
        <rFont val="Calibri"/>
      </rPr>
      <t xml:space="preserve">. Magic Users and Thieves are given a </t>
    </r>
    <r>
      <rPr>
        <b/>
        <sz val="9"/>
        <color indexed="50"/>
        <rFont val="Calibri"/>
      </rPr>
      <t>Fine Dagger</t>
    </r>
    <r>
      <rPr>
        <sz val="9"/>
        <color indexed="50"/>
        <rFont val="Calibri"/>
      </rPr>
      <t xml:space="preserve"> and all other daggers become</t>
    </r>
    <r>
      <rPr>
        <b/>
        <sz val="9"/>
        <color indexed="50"/>
        <rFont val="Calibri"/>
      </rPr>
      <t xml:space="preserve"> Throwing Daggers</t>
    </r>
    <r>
      <rPr>
        <sz val="9"/>
        <color indexed="50"/>
        <rFont val="Calibri"/>
      </rPr>
      <t xml:space="preserve"> (this applies to all players). Magic Users starts with a </t>
    </r>
    <r>
      <rPr>
        <b/>
        <sz val="9"/>
        <color indexed="50"/>
        <rFont val="Calibri"/>
      </rPr>
      <t>Gift</t>
    </r>
    <r>
      <rPr>
        <sz val="9"/>
        <color indexed="50"/>
        <rFont val="Calibri"/>
      </rPr>
      <t xml:space="preserve"> from Keapon Laffin. Thieves starts with a </t>
    </r>
    <r>
      <rPr>
        <b/>
        <sz val="9"/>
        <color indexed="50"/>
        <rFont val="Calibri"/>
      </rPr>
      <t>Magic Grapnel</t>
    </r>
    <r>
      <rPr>
        <sz val="9"/>
        <color indexed="50"/>
        <rFont val="Calibri"/>
      </rPr>
      <t xml:space="preserve">, and a </t>
    </r>
    <r>
      <rPr>
        <b/>
        <sz val="9"/>
        <color indexed="50"/>
        <rFont val="Calibri"/>
      </rPr>
      <t>Thieves’ Toolkit</t>
    </r>
    <r>
      <rPr>
        <sz val="9"/>
        <color indexed="50"/>
        <rFont val="Calibri"/>
      </rPr>
      <t xml:space="preserve"> (but no Lock Pick). Only Fighters and Paladins start with </t>
    </r>
    <r>
      <rPr>
        <b/>
        <sz val="9"/>
        <color indexed="50"/>
        <rFont val="Calibri"/>
      </rPr>
      <t>Chainmail</t>
    </r>
    <r>
      <rPr>
        <sz val="9"/>
        <color indexed="50"/>
        <rFont val="Calibri"/>
      </rPr>
      <t xml:space="preserve"> (even if it carried over from Spielburg into Shapeir for Magic Users and Thieves, it doesn’t carry into Tarna). There are no Stamina Pills in Tarna, so those don’t transfer from Shapeir either.</t>
    </r>
    <phoneticPr fontId="1" type="noConversion"/>
  </si>
  <si>
    <r>
      <t xml:space="preserve">Give the </t>
    </r>
    <r>
      <rPr>
        <i/>
        <sz val="9"/>
        <rFont val="Calibri"/>
      </rPr>
      <t>Anchovy &amp; Artichoke Pizza</t>
    </r>
    <r>
      <rPr>
        <sz val="9"/>
        <rFont val="Calibri"/>
      </rPr>
      <t xml:space="preserve"> to Dr. Pretorius</t>
    </r>
    <phoneticPr fontId="1" type="noConversion"/>
  </si>
  <si>
    <r>
      <t>Point List/Walkthroughs</t>
    </r>
    <r>
      <rPr>
        <sz val="10"/>
        <rFont val="Calibri"/>
      </rPr>
      <t xml:space="preserve">
The Point Lists are set up in a "walkthrough" format. Each action necessary to complete the game with a perfect score is listed (with a few extras for help). The actions are listed chronologically in the order they need to be performed. Every action is listed under a particular "day." Most actions may be performed on any day, but certain actions may only be performed on the day listed. The events which occur only on certain days are listed under the heading for that day. Each action has a checkbox next to it that automatically totals the points at the top of the list. In this way, you can know exactly what you've done so far, how many points you have, and which actions you've missed. Items acquired from an action are given in </t>
    </r>
    <r>
      <rPr>
        <b/>
        <sz val="10"/>
        <rFont val="Calibri"/>
      </rPr>
      <t>bold.</t>
    </r>
    <r>
      <rPr>
        <sz val="10"/>
        <rFont val="Calibri"/>
      </rPr>
      <t xml:space="preserve"> Items required for an action are given in </t>
    </r>
    <r>
      <rPr>
        <i/>
        <sz val="10"/>
        <rFont val="Calibri"/>
      </rPr>
      <t>italics.</t>
    </r>
    <r>
      <rPr>
        <sz val="10"/>
        <rFont val="Calibri"/>
      </rPr>
      <t xml:space="preserve"> Actions that do not give Puzzle Points but are still required for a particular class have a "o" in the Point column for that class. Actions that are required of every class have nothing in the Point columns. The "Notes" section is set up so that you can add your own notes. You can even delete mine if you don't find them helpful. You can always download the file again and get the original notes back.
</t>
    </r>
    <r>
      <rPr>
        <b/>
        <u/>
        <sz val="10"/>
        <rFont val="ChromaSSK"/>
      </rPr>
      <t>Help, Advice, and Feedback</t>
    </r>
    <r>
      <rPr>
        <sz val="10"/>
        <rFont val="Calibri"/>
      </rPr>
      <t xml:space="preserve">
Any and all feedback is welcome to make this resource as great as it can be. Please direct all comments to Nicolaevich at cnmcdaniel@gmail.com</t>
    </r>
    <phoneticPr fontId="1" type="noConversion"/>
  </si>
  <si>
    <r>
      <t xml:space="preserve">Buy a </t>
    </r>
    <r>
      <rPr>
        <b/>
        <sz val="9"/>
        <rFont val="Calibri"/>
      </rPr>
      <t>Waterskin</t>
    </r>
    <r>
      <rPr>
        <sz val="9"/>
        <rFont val="Calibri"/>
      </rPr>
      <t xml:space="preserve"> from Mirak</t>
    </r>
    <phoneticPr fontId="1" type="noConversion"/>
  </si>
  <si>
    <r>
      <t xml:space="preserve">Marrying Mutliple Women
</t>
    </r>
    <r>
      <rPr>
        <sz val="9"/>
        <rFont val="Calibri"/>
      </rPr>
      <t>I don't really condone this behavior, but it's possible. You can marry Elsa, Nawar, and either Katrina or Erana (since you can only save one). First, you should offer the ring to Katrina/Erana during the Rite of Justice. She will not actually take the ring, so you only have to buy two to make this work. Next, you should offer the ring to Elsa when she visits you in your room for the second time. Finally, you should offer the ring to Nawar. Don't attempt to kiss or flirt with Elsa or Nawar before you offer the ring to Katrina/Erana or she won't accept. Make sure you buy two Hera's Rings (you'll need to put one in your chest and go back to Sarra). Unfortunately, Thieves only have the option of marrying Elsa or Nawar, so you can only marry two women.</t>
    </r>
    <phoneticPr fontId="1" type="noConversion"/>
  </si>
  <si>
    <t>The game calls it a shark.</t>
    <phoneticPr fontId="1" type="noConversion"/>
  </si>
  <si>
    <t xml:space="preserve">Yes, you can kill the Dragon without a sacrifice. You just have to get it below half health in time. Wizards, two words: Frost Bite. </t>
    <phoneticPr fontId="1" type="noConversion"/>
  </si>
  <si>
    <r>
      <t xml:space="preserve">Use your dagger on the cabinet and find a </t>
    </r>
    <r>
      <rPr>
        <b/>
        <sz val="9"/>
        <rFont val="Calibri"/>
      </rPr>
      <t>Dagger</t>
    </r>
    <phoneticPr fontId="1" type="noConversion"/>
  </si>
  <si>
    <r>
      <t xml:space="preserve">Take the </t>
    </r>
    <r>
      <rPr>
        <b/>
        <sz val="9"/>
        <rFont val="Calibri"/>
      </rPr>
      <t>Alabaster Vase</t>
    </r>
    <r>
      <rPr>
        <sz val="9"/>
        <rFont val="Calibri"/>
      </rPr>
      <t xml:space="preserve"> on the table</t>
    </r>
    <phoneticPr fontId="1" type="noConversion"/>
  </si>
  <si>
    <r>
      <t xml:space="preserve">Search the chest on the right and find </t>
    </r>
    <r>
      <rPr>
        <b/>
        <sz val="9"/>
        <rFont val="Calibri"/>
      </rPr>
      <t>20 D</t>
    </r>
    <phoneticPr fontId="1" type="noConversion"/>
  </si>
  <si>
    <t>o</t>
    <phoneticPr fontId="1" type="noConversion"/>
  </si>
  <si>
    <t>o</t>
    <phoneticPr fontId="1" type="noConversion"/>
  </si>
  <si>
    <t>Move the painting on the right and find a safe</t>
    <phoneticPr fontId="1" type="noConversion"/>
  </si>
  <si>
    <r>
      <t xml:space="preserve">Disarm the trap, crack the safe, and find </t>
    </r>
    <r>
      <rPr>
        <b/>
        <sz val="9"/>
        <rFont val="Calibri"/>
      </rPr>
      <t>300 D</t>
    </r>
    <r>
      <rPr>
        <sz val="9"/>
        <rFont val="Calibri"/>
      </rPr>
      <t xml:space="preserve"> and some </t>
    </r>
    <r>
      <rPr>
        <b/>
        <sz val="9"/>
        <rFont val="Calibri"/>
      </rPr>
      <t>Jewelry</t>
    </r>
    <phoneticPr fontId="1" type="noConversion"/>
  </si>
  <si>
    <r>
      <t xml:space="preserve">The chest also contains </t>
    </r>
    <r>
      <rPr>
        <b/>
        <sz val="9"/>
        <rFont val="Calibri"/>
      </rPr>
      <t>500 D</t>
    </r>
    <r>
      <rPr>
        <sz val="9"/>
        <rFont val="Calibri"/>
      </rPr>
      <t xml:space="preserve"> and </t>
    </r>
    <r>
      <rPr>
        <b/>
        <sz val="9"/>
        <rFont val="Calibri"/>
      </rPr>
      <t>Magic Leather Armor</t>
    </r>
    <r>
      <rPr>
        <sz val="9"/>
        <rFont val="Calibri"/>
      </rPr>
      <t>. Fighters, I would keep this armor. You'll need it for the Rite of Peace.</t>
    </r>
    <phoneticPr fontId="1" type="noConversion"/>
  </si>
  <si>
    <r>
      <t xml:space="preserve">You get Sigils for these two villages also, but no points. The chest here contains </t>
    </r>
    <r>
      <rPr>
        <b/>
        <sz val="9"/>
        <rFont val="Calibri"/>
      </rPr>
      <t>500 D</t>
    </r>
    <r>
      <rPr>
        <sz val="9"/>
        <rFont val="Calibri"/>
      </rPr>
      <t xml:space="preserve"> and an </t>
    </r>
    <r>
      <rPr>
        <b/>
        <sz val="9"/>
        <rFont val="Calibri"/>
      </rPr>
      <t>Amulet of Attack</t>
    </r>
    <r>
      <rPr>
        <sz val="9"/>
        <rFont val="Calibri"/>
      </rPr>
      <t>. This should be kept for your personal use.</t>
    </r>
    <phoneticPr fontId="1" type="noConversion"/>
  </si>
  <si>
    <r>
      <t xml:space="preserve">Again, this could be any village's sigil for the first. The chest also contains </t>
    </r>
    <r>
      <rPr>
        <b/>
        <sz val="9"/>
        <rFont val="Calibri"/>
      </rPr>
      <t xml:space="preserve">500 D </t>
    </r>
    <r>
      <rPr>
        <sz val="9"/>
        <rFont val="Calibri"/>
      </rPr>
      <t xml:space="preserve">and an </t>
    </r>
    <r>
      <rPr>
        <b/>
        <sz val="9"/>
        <rFont val="Calibri"/>
      </rPr>
      <t>Atlas Armband</t>
    </r>
    <r>
      <rPr>
        <sz val="9"/>
        <rFont val="Calibri"/>
      </rPr>
      <t>. You should keep the armband if as a gift for Elsa.</t>
    </r>
    <phoneticPr fontId="1" type="noConversion"/>
  </si>
  <si>
    <r>
      <t xml:space="preserve">Alright, so about getting engaged. It is a little more complicated than just giving the girl the ring. Obviously, you must talk to the woman of your choice whenever you can. For Elsa, fight with her in the Arena to show that you value her as an opponent. Give her </t>
    </r>
    <r>
      <rPr>
        <i/>
        <sz val="9"/>
        <rFont val="Calibri"/>
      </rPr>
      <t>Flowers,</t>
    </r>
    <r>
      <rPr>
        <sz val="9"/>
        <rFont val="Calibri"/>
      </rPr>
      <t xml:space="preserve"> magical weapons (like the useless Magic Axe), and fighting amulets (like the Atlas Armband). When she comes to your room for the Rite of Justice, that is when you should give her the ring. </t>
    </r>
    <r>
      <rPr>
        <u/>
        <sz val="9"/>
        <rFont val="Calibri"/>
      </rPr>
      <t xml:space="preserve">It </t>
    </r>
    <r>
      <rPr>
        <i/>
        <u/>
        <sz val="9"/>
        <rFont val="Calibri"/>
      </rPr>
      <t>is</t>
    </r>
    <r>
      <rPr>
        <u/>
        <sz val="9"/>
        <rFont val="Calibri"/>
      </rPr>
      <t xml:space="preserve"> possible to marry up to three women</t>
    </r>
    <r>
      <rPr>
        <sz val="9"/>
        <rFont val="Calibri"/>
      </rPr>
      <t>. More on this later.</t>
    </r>
    <phoneticPr fontId="1" type="noConversion"/>
  </si>
  <si>
    <t>Alright, for the Dragon battle, you can choose one of four paths: 1) Offer to sacrifice yourself, have Gort/Toro sacrifice himself, and then kill the Dragon (70 points for Paladins only, 50 for everyone else, and you don't die); 2) Offer to sacrifice yourself, no one is sacrificed and then kill the Dragon (70 Points for Paladins only, 50 for everyone else, and you don't die); 3) Just sacrifice yourself (50 points, and you die); 4) just kill the Dragon (50 points, and you don't die). You have to be quick about it, but you can offer to sacrifice yourself and then kill the Dragon without actually having anyone sacrificed.</t>
    <phoneticPr fontId="1" type="noConversion"/>
  </si>
  <si>
    <r>
      <t xml:space="preserve">She'll only marry a Paladin or a Magic User. Talk to her after everything you do and visit her often. Give her </t>
    </r>
    <r>
      <rPr>
        <i/>
        <sz val="9"/>
        <rFont val="Calibri"/>
      </rPr>
      <t>Flowers</t>
    </r>
    <r>
      <rPr>
        <sz val="9"/>
        <rFont val="Calibri"/>
      </rPr>
      <t xml:space="preserve">, </t>
    </r>
    <r>
      <rPr>
        <i/>
        <sz val="9"/>
        <rFont val="Calibri"/>
      </rPr>
      <t>Sokolatak-ya</t>
    </r>
    <r>
      <rPr>
        <sz val="9"/>
        <rFont val="Calibri"/>
      </rPr>
      <t xml:space="preserve">, and </t>
    </r>
    <r>
      <rPr>
        <i/>
        <sz val="9"/>
        <rFont val="Calibri"/>
      </rPr>
      <t>Magic Seeds</t>
    </r>
    <r>
      <rPr>
        <sz val="9"/>
        <rFont val="Calibri"/>
      </rPr>
      <t xml:space="preserve"> (you can get two by saying goodbye to Julanar twice after Erasmus is drugged). You can give her the ring during the Rite of Justice.</t>
    </r>
    <phoneticPr fontId="1" type="noConversion"/>
  </si>
  <si>
    <r>
      <t xml:space="preserve">The chest also contains </t>
    </r>
    <r>
      <rPr>
        <b/>
        <sz val="9"/>
        <rFont val="Calibri"/>
      </rPr>
      <t>500 D</t>
    </r>
    <r>
      <rPr>
        <sz val="9"/>
        <rFont val="Calibri"/>
      </rPr>
      <t xml:space="preserve"> and an </t>
    </r>
    <r>
      <rPr>
        <b/>
        <sz val="9"/>
        <rFont val="Calibri"/>
      </rPr>
      <t>Amulet of Defense</t>
    </r>
    <r>
      <rPr>
        <sz val="9"/>
        <rFont val="Calibri"/>
      </rPr>
      <t>. If you want to marry Katrina, keep this for a gift later.</t>
    </r>
    <phoneticPr fontId="1" type="noConversion"/>
  </si>
  <si>
    <r>
      <t xml:space="preserve">This chest contains </t>
    </r>
    <r>
      <rPr>
        <b/>
        <sz val="9"/>
        <rFont val="Calibri"/>
      </rPr>
      <t>500 D</t>
    </r>
    <r>
      <rPr>
        <sz val="9"/>
        <rFont val="Calibri"/>
      </rPr>
      <t xml:space="preserve"> and a </t>
    </r>
    <r>
      <rPr>
        <b/>
        <sz val="9"/>
        <rFont val="Calibri"/>
      </rPr>
      <t>Magic Axe</t>
    </r>
    <r>
      <rPr>
        <sz val="9"/>
        <rFont val="Calibri"/>
      </rPr>
      <t>. The axe blows. Sell it.</t>
    </r>
    <phoneticPr fontId="1" type="noConversion"/>
  </si>
  <si>
    <t>Kill a Remora (Razored Remora)</t>
    <phoneticPr fontId="1" type="noConversion"/>
  </si>
  <si>
    <t>Defeat Hippolyta, the Queen of Atlantis</t>
    <phoneticPr fontId="1" type="noConversion"/>
  </si>
  <si>
    <t>Kill a Salamander (Walking Salamander)</t>
    <phoneticPr fontId="1" type="noConversion"/>
  </si>
  <si>
    <t>This won't actually be in Atlantis. You just won't get the chance until you have the Water Breathing Amulet.</t>
    <phoneticPr fontId="1" type="noConversion"/>
  </si>
  <si>
    <r>
      <t xml:space="preserve">Tell Hippolyta about the Prophecy or the Peace Treaty or Being a Paladin and get the </t>
    </r>
    <r>
      <rPr>
        <b/>
        <sz val="9"/>
        <rFont val="Calibri"/>
      </rPr>
      <t>Peace Statue</t>
    </r>
    <r>
      <rPr>
        <sz val="9"/>
        <rFont val="Calibri"/>
      </rPr>
      <t xml:space="preserve"> (Statue of Poseidon)</t>
    </r>
    <phoneticPr fontId="1" type="noConversion"/>
  </si>
  <si>
    <r>
      <t xml:space="preserve">Search the couch and find a </t>
    </r>
    <r>
      <rPr>
        <b/>
        <sz val="9"/>
        <rFont val="Calibri"/>
      </rPr>
      <t>Gold Ring</t>
    </r>
    <phoneticPr fontId="1" type="noConversion"/>
  </si>
  <si>
    <r>
      <t xml:space="preserve">Offer to sacrifice yourself, which will cause Gort/Toro to do it instead or will do nothing </t>
    </r>
    <r>
      <rPr>
        <b/>
        <sz val="9"/>
        <rFont val="Calibri"/>
      </rPr>
      <t>OR</t>
    </r>
    <phoneticPr fontId="1" type="noConversion"/>
  </si>
  <si>
    <t>Kill a Ghostie</t>
    <phoneticPr fontId="1" type="noConversion"/>
  </si>
  <si>
    <t>Kill a Weirding (Winner)</t>
    <phoneticPr fontId="1" type="noConversion"/>
  </si>
  <si>
    <r>
      <t xml:space="preserve">5000 D and yes, you must </t>
    </r>
    <r>
      <rPr>
        <i/>
        <sz val="9"/>
        <rFont val="Calibri"/>
      </rPr>
      <t>buy</t>
    </r>
    <r>
      <rPr>
        <sz val="9"/>
        <rFont val="Calibri"/>
      </rPr>
      <t xml:space="preserve"> it for the points.</t>
    </r>
    <phoneticPr fontId="1" type="noConversion"/>
  </si>
  <si>
    <t>Kill the Centaur Wizard of Sifnos</t>
    <phoneticPr fontId="1" type="noConversion"/>
  </si>
  <si>
    <r>
      <t xml:space="preserve">You get points for using it at the Dragon Blood Pool </t>
    </r>
    <r>
      <rPr>
        <i/>
        <sz val="9"/>
        <rFont val="Calibri"/>
      </rPr>
      <t>and</t>
    </r>
    <r>
      <rPr>
        <sz val="9"/>
        <rFont val="Calibri"/>
      </rPr>
      <t xml:space="preserve"> </t>
    </r>
    <r>
      <rPr>
        <i/>
        <sz val="9"/>
        <rFont val="Calibri"/>
      </rPr>
      <t>again</t>
    </r>
    <r>
      <rPr>
        <sz val="9"/>
        <rFont val="Calibri"/>
      </rPr>
      <t xml:space="preserve"> during the final Dragon battle.</t>
    </r>
    <phoneticPr fontId="1" type="noConversion"/>
  </si>
  <si>
    <r>
      <t xml:space="preserve">Get the drugged </t>
    </r>
    <r>
      <rPr>
        <b/>
        <sz val="9"/>
        <rFont val="Calibri"/>
      </rPr>
      <t>Chocolate Box</t>
    </r>
    <r>
      <rPr>
        <sz val="9"/>
        <rFont val="Calibri"/>
      </rPr>
      <t xml:space="preserve"> from your room at the Inn</t>
    </r>
    <phoneticPr fontId="1" type="noConversion"/>
  </si>
  <si>
    <r>
      <t xml:space="preserve">Buy some </t>
    </r>
    <r>
      <rPr>
        <b/>
        <sz val="9"/>
        <rFont val="Calibri"/>
      </rPr>
      <t>Magic Leather Armor</t>
    </r>
    <phoneticPr fontId="1" type="noConversion"/>
  </si>
  <si>
    <t>Or you could have kept the one you got from Tinos.</t>
    <phoneticPr fontId="1" type="noConversion"/>
  </si>
  <si>
    <r>
      <t xml:space="preserve">She'll only marry a Fighter or Wizard Talk to her about everything you do and visit her often. Give her </t>
    </r>
    <r>
      <rPr>
        <i/>
        <sz val="9"/>
        <rFont val="Calibri"/>
      </rPr>
      <t>Flowers,</t>
    </r>
    <r>
      <rPr>
        <sz val="9"/>
        <rFont val="Calibri"/>
      </rPr>
      <t xml:space="preserve"> </t>
    </r>
    <r>
      <rPr>
        <i/>
        <sz val="9"/>
        <rFont val="Calibri"/>
      </rPr>
      <t>Sokolatak</t>
    </r>
    <r>
      <rPr>
        <sz val="9"/>
        <rFont val="Calibri"/>
      </rPr>
      <t>-</t>
    </r>
    <r>
      <rPr>
        <i/>
        <sz val="9"/>
        <rFont val="Calibri"/>
      </rPr>
      <t>ya,</t>
    </r>
    <r>
      <rPr>
        <sz val="9"/>
        <rFont val="Calibri"/>
      </rPr>
      <t xml:space="preserve"> and a </t>
    </r>
    <r>
      <rPr>
        <i/>
        <sz val="9"/>
        <rFont val="Calibri"/>
      </rPr>
      <t>Defense</t>
    </r>
    <r>
      <rPr>
        <sz val="9"/>
        <rFont val="Calibri"/>
      </rPr>
      <t xml:space="preserve"> </t>
    </r>
    <r>
      <rPr>
        <i/>
        <sz val="9"/>
        <rFont val="Calibri"/>
      </rPr>
      <t>Amulet.</t>
    </r>
    <r>
      <rPr>
        <sz val="9"/>
        <rFont val="Calibri"/>
      </rPr>
      <t xml:space="preserve"> You can give her the ring during the Rite of Justice.</t>
    </r>
    <phoneticPr fontId="1" type="noConversion"/>
  </si>
  <si>
    <t>Fighters should always let their sword do the talking.</t>
    <phoneticPr fontId="1" type="noConversion"/>
  </si>
  <si>
    <r>
      <t xml:space="preserve">All characters start with 150 Experience Points. Unfortunately, you cannot start with more than 400 points in one skill, and you get points for learning Swimming, so imported characters may be out of luck. All characters also start with </t>
    </r>
    <r>
      <rPr>
        <b/>
        <sz val="9"/>
        <color indexed="51"/>
        <rFont val="Calibri"/>
      </rPr>
      <t>200 Drachmas</t>
    </r>
    <r>
      <rPr>
        <sz val="9"/>
        <color indexed="51"/>
        <rFont val="Calibri"/>
      </rPr>
      <t xml:space="preserve"> on your person and </t>
    </r>
    <r>
      <rPr>
        <b/>
        <sz val="9"/>
        <color indexed="51"/>
        <rFont val="Calibri"/>
      </rPr>
      <t>500 Drachmas</t>
    </r>
    <r>
      <rPr>
        <sz val="9"/>
        <color indexed="51"/>
        <rFont val="Calibri"/>
      </rPr>
      <t xml:space="preserve"> more in the bank. You don't have to exchange any money in Silmaria because Erasmus and Rakeesh and done that for you (or perhaps he stole all of your money and treasure from Mordavia and gave you 200 Drachmas out of guilt?). All characters also start with a </t>
    </r>
    <r>
      <rPr>
        <b/>
        <sz val="9"/>
        <color indexed="51"/>
        <rFont val="Calibri"/>
      </rPr>
      <t xml:space="preserve">Tinderbox </t>
    </r>
    <r>
      <rPr>
        <sz val="9"/>
        <color indexed="51"/>
        <rFont val="Calibri"/>
      </rPr>
      <t xml:space="preserve">and 5 pieces of </t>
    </r>
    <r>
      <rPr>
        <b/>
        <sz val="9"/>
        <color indexed="51"/>
        <rFont val="Calibri"/>
      </rPr>
      <t>Fruit</t>
    </r>
    <r>
      <rPr>
        <sz val="9"/>
        <color indexed="51"/>
        <rFont val="Calibri"/>
      </rPr>
      <t xml:space="preserve"> (where did the Tinderbox come from and what happened to the Flint? Did you get the Tinderbox back from Tarna?). Fighters start with a </t>
    </r>
    <r>
      <rPr>
        <b/>
        <sz val="9"/>
        <color indexed="51"/>
        <rFont val="Calibri"/>
      </rPr>
      <t>Sword</t>
    </r>
    <r>
      <rPr>
        <sz val="9"/>
        <color indexed="51"/>
        <rFont val="Calibri"/>
      </rPr>
      <t xml:space="preserve">, a </t>
    </r>
    <r>
      <rPr>
        <b/>
        <sz val="9"/>
        <color indexed="51"/>
        <rFont val="Calibri"/>
      </rPr>
      <t>Shield</t>
    </r>
    <r>
      <rPr>
        <sz val="9"/>
        <color indexed="51"/>
        <rFont val="Calibri"/>
      </rPr>
      <t xml:space="preserve">, and a suit of </t>
    </r>
    <r>
      <rPr>
        <b/>
        <sz val="9"/>
        <color indexed="51"/>
        <rFont val="Calibri"/>
      </rPr>
      <t>Chain Mail</t>
    </r>
    <r>
      <rPr>
        <sz val="9"/>
        <color indexed="51"/>
        <rFont val="Calibri"/>
      </rPr>
      <t xml:space="preserve">. Paladins start with a </t>
    </r>
    <r>
      <rPr>
        <b/>
        <sz val="9"/>
        <color indexed="51"/>
        <rFont val="Calibri"/>
      </rPr>
      <t xml:space="preserve">Paladin Sword </t>
    </r>
    <r>
      <rPr>
        <sz val="9"/>
        <color indexed="51"/>
        <rFont val="Calibri"/>
      </rPr>
      <t xml:space="preserve">(Piotry's Sword from Mordavia), a </t>
    </r>
    <r>
      <rPr>
        <b/>
        <sz val="9"/>
        <color indexed="51"/>
        <rFont val="Calibri"/>
      </rPr>
      <t>Magic Shield</t>
    </r>
    <r>
      <rPr>
        <sz val="9"/>
        <color indexed="51"/>
        <rFont val="Calibri"/>
      </rPr>
      <t xml:space="preserve"> (Piotry's Shield), and a suit of </t>
    </r>
    <r>
      <rPr>
        <b/>
        <sz val="9"/>
        <color indexed="51"/>
        <rFont val="Calibri"/>
      </rPr>
      <t>Chain Mail</t>
    </r>
    <r>
      <rPr>
        <sz val="9"/>
        <color indexed="51"/>
        <rFont val="Calibri"/>
      </rPr>
      <t xml:space="preserve"> (Chain or Plate? Make up your mind!). Magic Users start with no armor (what's up with that!) and a </t>
    </r>
    <r>
      <rPr>
        <b/>
        <sz val="9"/>
        <color indexed="51"/>
        <rFont val="Calibri"/>
      </rPr>
      <t>Dagger</t>
    </r>
    <r>
      <rPr>
        <sz val="9"/>
        <color indexed="51"/>
        <rFont val="Calibri"/>
      </rPr>
      <t xml:space="preserve">. Thieves start with </t>
    </r>
    <r>
      <rPr>
        <b/>
        <sz val="9"/>
        <color indexed="51"/>
        <rFont val="Calibri"/>
      </rPr>
      <t xml:space="preserve">Leather Armor </t>
    </r>
    <r>
      <rPr>
        <sz val="9"/>
        <color indexed="51"/>
        <rFont val="Calibri"/>
      </rPr>
      <t xml:space="preserve">(good ol' Leather Jerkin!), an </t>
    </r>
    <r>
      <rPr>
        <b/>
        <sz val="9"/>
        <color indexed="51"/>
        <rFont val="Calibri"/>
      </rPr>
      <t>Acme Tool Kit</t>
    </r>
    <r>
      <rPr>
        <sz val="9"/>
        <color indexed="51"/>
        <rFont val="Calibri"/>
      </rPr>
      <t xml:space="preserve"> (remember that the Mark II kit was made by Acme?) and a </t>
    </r>
    <r>
      <rPr>
        <b/>
        <sz val="9"/>
        <color indexed="51"/>
        <rFont val="Calibri"/>
      </rPr>
      <t>Dagger</t>
    </r>
    <r>
      <rPr>
        <sz val="9"/>
        <color indexed="51"/>
        <rFont val="Calibri"/>
      </rPr>
      <t xml:space="preserve"> (yeah... just one). Unfortunately, imported characters do not get to keep their previous cash or weapons. Also, what happened to all that jewelry from Mordavia? You couldn't sell it there and you don't get to keep it here? And the Glide spell? The Communication skill? The separate Dodge and Parry skills that take so long to increase in Mordavia? Oh well, such is the life of a hero.</t>
    </r>
    <phoneticPr fontId="1" type="noConversion"/>
  </si>
  <si>
    <t>Reach the top of Pegasus Peaks</t>
    <phoneticPr fontId="1" type="noConversion"/>
  </si>
  <si>
    <t>Fighters and Paladins step onto the board and throw a rock at the boulder, Wizards can Levitate, and Thieves can use your Rope and Brapnel.</t>
    <phoneticPr fontId="1" type="noConversion"/>
  </si>
  <si>
    <t>Kill a Boarman/Goreman</t>
    <phoneticPr fontId="1" type="noConversion"/>
  </si>
  <si>
    <t>He will only give this spell to Wizards.</t>
    <phoneticPr fontId="1" type="noConversion"/>
  </si>
  <si>
    <t>o</t>
    <phoneticPr fontId="1" type="noConversion"/>
  </si>
  <si>
    <r>
      <t xml:space="preserve">Give the </t>
    </r>
    <r>
      <rPr>
        <i/>
        <sz val="9"/>
        <rFont val="Calibri"/>
      </rPr>
      <t>Drum of Magic</t>
    </r>
    <r>
      <rPr>
        <sz val="9"/>
        <rFont val="Calibri"/>
      </rPr>
      <t xml:space="preserve"> to the Leopardman Chief</t>
    </r>
    <phoneticPr fontId="1" type="noConversion"/>
  </si>
  <si>
    <r>
      <t xml:space="preserve">Give the </t>
    </r>
    <r>
      <rPr>
        <i/>
        <sz val="9"/>
        <rFont val="Calibri"/>
      </rPr>
      <t>Spear of Death</t>
    </r>
    <r>
      <rPr>
        <sz val="9"/>
        <rFont val="Calibri"/>
      </rPr>
      <t xml:space="preserve"> to Laibon</t>
    </r>
    <phoneticPr fontId="1" type="noConversion"/>
  </si>
  <si>
    <r>
      <t xml:space="preserve">Find </t>
    </r>
    <r>
      <rPr>
        <b/>
        <sz val="9"/>
        <rFont val="Calibri"/>
      </rPr>
      <t>Sarra's Lost Basket</t>
    </r>
    <r>
      <rPr>
        <sz val="9"/>
        <rFont val="Calibri"/>
      </rPr>
      <t xml:space="preserve"> somewhere south of Silmaria</t>
    </r>
    <phoneticPr fontId="1" type="noConversion"/>
  </si>
  <si>
    <t>Let the Fighting Begin!</t>
    <phoneticPr fontId="1" type="noConversion"/>
  </si>
  <si>
    <t>Fight Elsa von Spielburg in the Arena</t>
    <phoneticPr fontId="1" type="noConversion"/>
  </si>
  <si>
    <t>Fight Magnum Opus in the Arena</t>
    <phoneticPr fontId="1" type="noConversion"/>
  </si>
  <si>
    <t>Fight Toro in the Arena</t>
    <phoneticPr fontId="1" type="noConversion"/>
  </si>
  <si>
    <t>Gamble on yourself at the Dead Parrot Inn</t>
    <phoneticPr fontId="1" type="noConversion"/>
  </si>
  <si>
    <t>Opportunity Makes a Thief</t>
    <phoneticPr fontId="1" type="noConversion"/>
  </si>
  <si>
    <t>Enter the Chief Thief contest</t>
    <phoneticPr fontId="1" type="noConversion"/>
  </si>
  <si>
    <t>Enter the Castle grounds</t>
    <phoneticPr fontId="1" type="noConversion"/>
  </si>
  <si>
    <t>Talk to Karl, the Castle guard</t>
    <phoneticPr fontId="1" type="noConversion"/>
  </si>
  <si>
    <r>
      <t xml:space="preserve">Give the </t>
    </r>
    <r>
      <rPr>
        <i/>
        <sz val="9"/>
        <rFont val="Calibri"/>
      </rPr>
      <t>Spirea Seed</t>
    </r>
    <r>
      <rPr>
        <sz val="9"/>
        <rFont val="Calibri"/>
      </rPr>
      <t xml:space="preserve"> to the Dryad</t>
    </r>
    <phoneticPr fontId="1" type="noConversion"/>
  </si>
  <si>
    <r>
      <t xml:space="preserve">Pick up the </t>
    </r>
    <r>
      <rPr>
        <b/>
        <sz val="9"/>
        <rFont val="Calibri"/>
      </rPr>
      <t>Magic Acorn</t>
    </r>
    <phoneticPr fontId="1" type="noConversion"/>
  </si>
  <si>
    <r>
      <t xml:space="preserve">Give the </t>
    </r>
    <r>
      <rPr>
        <i/>
        <sz val="9"/>
        <rFont val="Calibri"/>
      </rPr>
      <t>Magic Acorn</t>
    </r>
    <r>
      <rPr>
        <sz val="9"/>
        <rFont val="Calibri"/>
      </rPr>
      <t xml:space="preserve"> to Amelia</t>
    </r>
    <phoneticPr fontId="1" type="noConversion"/>
  </si>
  <si>
    <r>
      <t xml:space="preserve">Give the </t>
    </r>
    <r>
      <rPr>
        <i/>
        <sz val="9"/>
        <rFont val="Calibri"/>
      </rPr>
      <t>Flowers</t>
    </r>
    <r>
      <rPr>
        <sz val="9"/>
        <rFont val="Calibri"/>
      </rPr>
      <t xml:space="preserve"> to Amelia</t>
    </r>
    <phoneticPr fontId="1" type="noConversion"/>
  </si>
  <si>
    <t>Tell Shallah about Shapeir</t>
    <phoneticPr fontId="1" type="noConversion"/>
  </si>
  <si>
    <r>
      <t>Day 6</t>
    </r>
    <r>
      <rPr>
        <sz val="10"/>
        <rFont val="ChromaSSK"/>
      </rPr>
      <t xml:space="preserve">
The Storyteller appears in Simbani Village</t>
    </r>
    <phoneticPr fontId="1" type="noConversion"/>
  </si>
  <si>
    <r>
      <t xml:space="preserve">Buy the </t>
    </r>
    <r>
      <rPr>
        <b/>
        <sz val="9"/>
        <rFont val="Calibri"/>
      </rPr>
      <t>Balloon Painting</t>
    </r>
    <r>
      <rPr>
        <sz val="9"/>
        <rFont val="Calibri"/>
      </rPr>
      <t xml:space="preserve"> from Wolfie</t>
    </r>
    <phoneticPr fontId="1" type="noConversion"/>
  </si>
  <si>
    <t>o</t>
    <phoneticPr fontId="1" type="noConversion"/>
  </si>
  <si>
    <t>Find the fortress on the Isle of Sifnos</t>
    <phoneticPr fontId="1" type="noConversion"/>
  </si>
  <si>
    <t>Talk to Ann about her debt to Ferrari</t>
    <phoneticPr fontId="1" type="noConversion"/>
  </si>
  <si>
    <r>
      <t xml:space="preserve">Buy a </t>
    </r>
    <r>
      <rPr>
        <b/>
        <sz val="9"/>
        <rFont val="Calibri"/>
      </rPr>
      <t>Dragonslayer Sword</t>
    </r>
    <phoneticPr fontId="1" type="noConversion"/>
  </si>
  <si>
    <r>
      <t xml:space="preserve">Put the </t>
    </r>
    <r>
      <rPr>
        <i/>
        <sz val="9"/>
        <rFont val="Calibri"/>
      </rPr>
      <t>Beeswax</t>
    </r>
    <r>
      <rPr>
        <sz val="9"/>
        <rFont val="Calibri"/>
      </rPr>
      <t xml:space="preserve"> on the wings in the Science Lab</t>
    </r>
    <phoneticPr fontId="1" type="noConversion"/>
  </si>
  <si>
    <r>
      <t xml:space="preserve">This is the "Point of No Return." After this, you have no control over the sequence of events. If you want to buy potions, get gear, or raise any more skills, be sure to do so </t>
    </r>
    <r>
      <rPr>
        <i/>
        <sz val="9"/>
        <rFont val="Calibri"/>
      </rPr>
      <t>before</t>
    </r>
    <r>
      <rPr>
        <sz val="9"/>
        <rFont val="Calibri"/>
      </rPr>
      <t xml:space="preserve"> you kill the Assassin.</t>
    </r>
    <phoneticPr fontId="1" type="noConversion"/>
  </si>
  <si>
    <t>Restore the Dragon Pillar</t>
    <phoneticPr fontId="1" type="noConversion"/>
  </si>
  <si>
    <t>You may need to enlist Toro's and Gort's help in this.</t>
    <phoneticPr fontId="1" type="noConversion"/>
  </si>
  <si>
    <r>
      <t xml:space="preserve">Cast </t>
    </r>
    <r>
      <rPr>
        <i/>
        <sz val="9"/>
        <rFont val="Calibri"/>
      </rPr>
      <t>Resistance</t>
    </r>
    <r>
      <rPr>
        <sz val="9"/>
        <rFont val="Calibri"/>
      </rPr>
      <t xml:space="preserve"> during the Dragon battle</t>
    </r>
    <phoneticPr fontId="1" type="noConversion"/>
  </si>
  <si>
    <r>
      <t xml:space="preserve">Use the </t>
    </r>
    <r>
      <rPr>
        <i/>
        <sz val="9"/>
        <rFont val="Calibri"/>
      </rPr>
      <t>Poisoned Dagger</t>
    </r>
    <r>
      <rPr>
        <sz val="9"/>
        <rFont val="Calibri"/>
      </rPr>
      <t xml:space="preserve"> on the Dragon</t>
    </r>
    <phoneticPr fontId="1" type="noConversion"/>
  </si>
  <si>
    <t>Retrieve the winged gondola with the crane on Science Island</t>
    <phoneticPr fontId="1" type="noConversion"/>
  </si>
  <si>
    <r>
      <t xml:space="preserve">Bribe Cerberus with a </t>
    </r>
    <r>
      <rPr>
        <i/>
        <sz val="9"/>
        <rFont val="Calibri"/>
      </rPr>
      <t>Gyro</t>
    </r>
    <r>
      <rPr>
        <sz val="9"/>
        <rFont val="Calibri"/>
      </rPr>
      <t xml:space="preserve">, a </t>
    </r>
    <r>
      <rPr>
        <i/>
        <sz val="9"/>
        <rFont val="Calibri"/>
      </rPr>
      <t>Pepperoni Pizza</t>
    </r>
    <r>
      <rPr>
        <sz val="9"/>
        <rFont val="Calibri"/>
      </rPr>
      <t xml:space="preserve">, and a box of </t>
    </r>
    <r>
      <rPr>
        <i/>
        <sz val="9"/>
        <rFont val="Calibri"/>
      </rPr>
      <t>Sokolatak-ya</t>
    </r>
    <phoneticPr fontId="1" type="noConversion"/>
  </si>
  <si>
    <r>
      <t xml:space="preserve">Fill an </t>
    </r>
    <r>
      <rPr>
        <i/>
        <sz val="9"/>
        <rFont val="Calibri"/>
      </rPr>
      <t xml:space="preserve">Amphora </t>
    </r>
    <r>
      <rPr>
        <sz val="9"/>
        <rFont val="Calibri"/>
      </rPr>
      <t xml:space="preserve">with </t>
    </r>
    <r>
      <rPr>
        <b/>
        <sz val="9"/>
        <rFont val="Calibri"/>
      </rPr>
      <t>Lethe Water</t>
    </r>
    <phoneticPr fontId="1" type="noConversion"/>
  </si>
  <si>
    <t>Save Erana</t>
    <phoneticPr fontId="1" type="noConversion"/>
  </si>
  <si>
    <t>Ask Harik about Earth and learn about Flame and Powder of Burning</t>
    <phoneticPr fontId="1" type="noConversion"/>
  </si>
  <si>
    <t>Pass the eunuch room to the balcony near Ad Avis</t>
    <phoneticPr fontId="1" type="noConversion"/>
  </si>
  <si>
    <t>Talk to the Amelia Appleberry, the Healer</t>
    <phoneticPr fontId="1" type="noConversion"/>
  </si>
  <si>
    <t>Help Yesufu after he falls</t>
    <phoneticPr fontId="1" type="noConversion"/>
  </si>
  <si>
    <r>
      <t xml:space="preserve">Ask Laibon for the </t>
    </r>
    <r>
      <rPr>
        <b/>
        <sz val="9"/>
        <rFont val="Calibri"/>
      </rPr>
      <t>Drum of Magic</t>
    </r>
    <r>
      <rPr>
        <sz val="9"/>
        <rFont val="Calibri"/>
      </rPr>
      <t xml:space="preserve"> OR have Yesufu give it to you</t>
    </r>
    <phoneticPr fontId="1" type="noConversion"/>
  </si>
  <si>
    <r>
      <t xml:space="preserve">Use the </t>
    </r>
    <r>
      <rPr>
        <i/>
        <sz val="9"/>
        <rFont val="Calibri"/>
      </rPr>
      <t>Fire</t>
    </r>
    <r>
      <rPr>
        <sz val="9"/>
        <rFont val="Calibri"/>
      </rPr>
      <t xml:space="preserve"> </t>
    </r>
    <r>
      <rPr>
        <i/>
        <sz val="9"/>
        <rFont val="Calibri"/>
      </rPr>
      <t>Opal</t>
    </r>
    <r>
      <rPr>
        <sz val="9"/>
        <rFont val="Calibri"/>
      </rPr>
      <t xml:space="preserve"> on the door</t>
    </r>
    <phoneticPr fontId="1" type="noConversion"/>
  </si>
  <si>
    <r>
      <t xml:space="preserve">Day 2
</t>
    </r>
    <r>
      <rPr>
        <sz val="10"/>
        <rFont val="ChromaSSK"/>
      </rPr>
      <t xml:space="preserve">The Faerie Fountain is below Erana's Garden at night </t>
    </r>
    <r>
      <rPr>
        <sz val="10"/>
        <rFont val="Calibri"/>
      </rPr>
      <t>(</t>
    </r>
    <r>
      <rPr>
        <sz val="10"/>
        <rFont val="ChromaSSK"/>
      </rPr>
      <t>Magic Users only</t>
    </r>
    <r>
      <rPr>
        <sz val="10"/>
        <rFont val="Calibri"/>
      </rPr>
      <t>)</t>
    </r>
    <phoneticPr fontId="1" type="noConversion"/>
  </si>
  <si>
    <t>Answer the Leshy's Baba Yaga riddle</t>
    <phoneticPr fontId="1" type="noConversion"/>
  </si>
  <si>
    <t>Find the Mad Monk's tomb in the swamp</t>
    <phoneticPr fontId="1" type="noConversion"/>
  </si>
  <si>
    <r>
      <t xml:space="preserve">Open the Mad Monk's tomb and get the </t>
    </r>
    <r>
      <rPr>
        <b/>
        <sz val="9"/>
        <rFont val="Calibri"/>
      </rPr>
      <t>Bone</t>
    </r>
    <r>
      <rPr>
        <sz val="9"/>
        <rFont val="Calibri"/>
      </rPr>
      <t xml:space="preserve"> </t>
    </r>
    <r>
      <rPr>
        <b/>
        <sz val="9"/>
        <rFont val="Calibri"/>
      </rPr>
      <t>Ritual</t>
    </r>
    <phoneticPr fontId="1" type="noConversion"/>
  </si>
  <si>
    <r>
      <t xml:space="preserve">Learn the </t>
    </r>
    <r>
      <rPr>
        <b/>
        <sz val="9"/>
        <rFont val="Calibri"/>
      </rPr>
      <t>Essence</t>
    </r>
    <r>
      <rPr>
        <sz val="9"/>
        <rFont val="Calibri"/>
      </rPr>
      <t xml:space="preserve"> </t>
    </r>
    <r>
      <rPr>
        <b/>
        <sz val="9"/>
        <rFont val="Calibri"/>
      </rPr>
      <t>Ritual</t>
    </r>
    <phoneticPr fontId="1" type="noConversion"/>
  </si>
  <si>
    <r>
      <t xml:space="preserve">Take the </t>
    </r>
    <r>
      <rPr>
        <b/>
        <sz val="9"/>
        <rFont val="Calibri"/>
      </rPr>
      <t>Alabaster Amphora</t>
    </r>
    <phoneticPr fontId="1" type="noConversion"/>
  </si>
  <si>
    <r>
      <t xml:space="preserve">Give the </t>
    </r>
    <r>
      <rPr>
        <i/>
        <sz val="9"/>
        <rFont val="Calibri"/>
      </rPr>
      <t>Deed</t>
    </r>
    <r>
      <rPr>
        <sz val="9"/>
        <rFont val="Calibri"/>
      </rPr>
      <t xml:space="preserve"> to Ann</t>
    </r>
    <phoneticPr fontId="1" type="noConversion"/>
  </si>
  <si>
    <r>
      <t xml:space="preserve">Get the </t>
    </r>
    <r>
      <rPr>
        <b/>
        <sz val="9"/>
        <rFont val="Calibri"/>
      </rPr>
      <t>Poisoned Dagger</t>
    </r>
    <r>
      <rPr>
        <sz val="9"/>
        <rFont val="Calibri"/>
      </rPr>
      <t xml:space="preserve"> from Bruno</t>
    </r>
    <phoneticPr fontId="1" type="noConversion"/>
  </si>
  <si>
    <r>
      <t xml:space="preserve">Give Nawar </t>
    </r>
    <r>
      <rPr>
        <i/>
        <sz val="9"/>
        <rFont val="Calibri"/>
      </rPr>
      <t xml:space="preserve">Hera's Ring </t>
    </r>
    <r>
      <rPr>
        <sz val="9"/>
        <rFont val="Calibri"/>
      </rPr>
      <t>and get engaged</t>
    </r>
    <phoneticPr fontId="1" type="noConversion"/>
  </si>
  <si>
    <r>
      <t xml:space="preserve">Pick up the </t>
    </r>
    <r>
      <rPr>
        <b/>
        <sz val="9"/>
        <rFont val="Calibri"/>
      </rPr>
      <t>Black Lotus</t>
    </r>
    <r>
      <rPr>
        <sz val="9"/>
        <rFont val="Calibri"/>
      </rPr>
      <t xml:space="preserve"> from the fountain next to the Sybil</t>
    </r>
    <phoneticPr fontId="1" type="noConversion"/>
  </si>
  <si>
    <r>
      <t xml:space="preserve">Use the </t>
    </r>
    <r>
      <rPr>
        <i/>
        <sz val="9"/>
        <rFont val="Calibri"/>
      </rPr>
      <t>Dispel</t>
    </r>
    <r>
      <rPr>
        <sz val="9"/>
        <rFont val="Calibri"/>
      </rPr>
      <t xml:space="preserve"> </t>
    </r>
    <r>
      <rPr>
        <i/>
        <sz val="9"/>
        <rFont val="Calibri"/>
      </rPr>
      <t>Potion</t>
    </r>
    <r>
      <rPr>
        <sz val="9"/>
        <rFont val="Calibri"/>
      </rPr>
      <t xml:space="preserve"> on the Brigand Leader and break the curse on Elsa von Spielburg</t>
    </r>
    <phoneticPr fontId="1" type="noConversion"/>
  </si>
  <si>
    <t>Sign the Adventurer's Guild logbook</t>
    <phoneticPr fontId="1" type="noConversion"/>
  </si>
  <si>
    <r>
      <t xml:space="preserve">Buy the </t>
    </r>
    <r>
      <rPr>
        <b/>
        <sz val="9"/>
        <rFont val="Calibri"/>
      </rPr>
      <t>Imitation Blackbird</t>
    </r>
    <r>
      <rPr>
        <sz val="9"/>
        <rFont val="Calibri"/>
      </rPr>
      <t xml:space="preserve"> from Wolfie</t>
    </r>
    <phoneticPr fontId="1" type="noConversion"/>
  </si>
  <si>
    <r>
      <t xml:space="preserve">Take the </t>
    </r>
    <r>
      <rPr>
        <b/>
        <sz val="9"/>
        <rFont val="Calibri"/>
      </rPr>
      <t>Winged Lion Statue</t>
    </r>
    <phoneticPr fontId="1" type="noConversion"/>
  </si>
  <si>
    <t>Search both the chests and find</t>
    <phoneticPr fontId="1" type="noConversion"/>
  </si>
  <si>
    <r>
      <t xml:space="preserve">Crack the safe and find </t>
    </r>
    <r>
      <rPr>
        <b/>
        <sz val="9"/>
        <rFont val="Calibri"/>
      </rPr>
      <t>1000 Drachmas</t>
    </r>
    <phoneticPr fontId="1" type="noConversion"/>
  </si>
  <si>
    <r>
      <t xml:space="preserve">Buy the </t>
    </r>
    <r>
      <rPr>
        <b/>
        <sz val="9"/>
        <rFont val="Calibri"/>
      </rPr>
      <t xml:space="preserve">Fascination </t>
    </r>
    <r>
      <rPr>
        <sz val="9"/>
        <rFont val="Calibri"/>
      </rPr>
      <t>spell from Shakra</t>
    </r>
    <phoneticPr fontId="1" type="noConversion"/>
  </si>
  <si>
    <r>
      <t xml:space="preserve">Give the </t>
    </r>
    <r>
      <rPr>
        <i/>
        <sz val="9"/>
        <rFont val="Calibri"/>
      </rPr>
      <t>Blackbird</t>
    </r>
    <r>
      <rPr>
        <sz val="9"/>
        <rFont val="Calibri"/>
      </rPr>
      <t xml:space="preserve"> to Ferrari and get the </t>
    </r>
    <r>
      <rPr>
        <b/>
        <sz val="9"/>
        <rFont val="Calibri"/>
      </rPr>
      <t>Deed</t>
    </r>
    <r>
      <rPr>
        <sz val="9"/>
        <rFont val="Calibri"/>
      </rPr>
      <t xml:space="preserve"> to Ann's Inn</t>
    </r>
    <phoneticPr fontId="1" type="noConversion"/>
  </si>
  <si>
    <r>
      <t xml:space="preserve">The Rite of Justice </t>
    </r>
    <r>
      <rPr>
        <b/>
        <u/>
        <sz val="10"/>
        <rFont val="Calibri"/>
      </rPr>
      <t>(</t>
    </r>
    <r>
      <rPr>
        <b/>
        <u/>
        <sz val="10"/>
        <rFont val="ChromaSSK"/>
      </rPr>
      <t>and</t>
    </r>
    <r>
      <rPr>
        <b/>
        <u/>
        <sz val="10"/>
        <rFont val="Arial"/>
      </rPr>
      <t>…</t>
    </r>
    <r>
      <rPr>
        <b/>
        <u/>
        <sz val="10"/>
        <rFont val="ChromaSSK"/>
      </rPr>
      <t xml:space="preserve"> Marriage?</t>
    </r>
    <r>
      <rPr>
        <b/>
        <u/>
        <sz val="10"/>
        <rFont val="Calibri"/>
      </rPr>
      <t>)</t>
    </r>
    <phoneticPr fontId="1" type="noConversion"/>
  </si>
  <si>
    <t>Discover the Secret Lab on Science Island</t>
    <phoneticPr fontId="1" type="noConversion"/>
  </si>
  <si>
    <t>Kill a Dragonfish</t>
    <phoneticPr fontId="1" type="noConversion"/>
  </si>
  <si>
    <t>Kill a Triton</t>
    <phoneticPr fontId="1" type="noConversion"/>
  </si>
  <si>
    <t>Win the Rite of Peace peacefully</t>
    <phoneticPr fontId="1" type="noConversion"/>
  </si>
  <si>
    <t>Win the Rite of Peace</t>
    <phoneticPr fontId="1" type="noConversion"/>
  </si>
  <si>
    <r>
      <t>Blackbird Singin' in the Dead of Night</t>
    </r>
    <r>
      <rPr>
        <b/>
        <u/>
        <sz val="10"/>
        <rFont val="Arial"/>
      </rPr>
      <t>…</t>
    </r>
    <phoneticPr fontId="1" type="noConversion"/>
  </si>
  <si>
    <t>Enter Minos' Palace</t>
    <phoneticPr fontId="1" type="noConversion"/>
  </si>
  <si>
    <t>Dragon! Dragon! Rock the Dragon!</t>
    <phoneticPr fontId="1" type="noConversion"/>
  </si>
  <si>
    <t>Give up the Throne to Elsa</t>
    <phoneticPr fontId="1" type="noConversion"/>
  </si>
  <si>
    <r>
      <t xml:space="preserve">Stop the gondola, jump on, and either throw a </t>
    </r>
    <r>
      <rPr>
        <i/>
        <sz val="9"/>
        <rFont val="Calibri"/>
      </rPr>
      <t>Rock</t>
    </r>
    <r>
      <rPr>
        <sz val="9"/>
        <rFont val="Calibri"/>
      </rPr>
      <t xml:space="preserve"> at the brake or cast </t>
    </r>
    <r>
      <rPr>
        <i/>
        <sz val="9"/>
        <rFont val="Calibri"/>
      </rPr>
      <t>Force Bolt</t>
    </r>
    <r>
      <rPr>
        <sz val="9"/>
        <rFont val="Calibri"/>
      </rPr>
      <t xml:space="preserve"> at the brake</t>
    </r>
    <phoneticPr fontId="1" type="noConversion"/>
  </si>
  <si>
    <t>Since the happenings in Silmaria are complicated and varied, there can be no set progression of events on discrete days. However, there are actions that are triggered by certain larger events and so this list is set up in such a way that those events are highlighted. In general, the events listed under each Rite of Rulership may only occur within the timeframe of that Rite (i.e. after it has begun but before it has ended). There are some exceptions, but it is best to follow this course of actions all the same. Take your time starting. There is a lot of room to improve your skills and gain money and equipment in this game. Also, you'll want to be in top shape for the Rites so you can complete them quickly and efficiently.</t>
    <phoneticPr fontId="1" type="noConversion"/>
  </si>
  <si>
    <r>
      <t>In the Beginning</t>
    </r>
    <r>
      <rPr>
        <b/>
        <u/>
        <sz val="10"/>
        <rFont val="Arial"/>
      </rPr>
      <t>…</t>
    </r>
    <phoneticPr fontId="1" type="noConversion"/>
  </si>
  <si>
    <r>
      <t xml:space="preserve">Buy a </t>
    </r>
    <r>
      <rPr>
        <b/>
        <sz val="9"/>
        <rFont val="Calibri"/>
      </rPr>
      <t>Map</t>
    </r>
    <r>
      <rPr>
        <sz val="9"/>
        <rFont val="Calibri"/>
      </rPr>
      <t xml:space="preserve"> from Wolfie</t>
    </r>
    <phoneticPr fontId="1" type="noConversion"/>
  </si>
  <si>
    <t>Keep Toro alive during the Dragon battle</t>
    <phoneticPr fontId="1" type="noConversion"/>
  </si>
  <si>
    <t>Successfully blackjack an enemy for the first time</t>
    <phoneticPr fontId="1" type="noConversion"/>
  </si>
  <si>
    <t>Solve Naxos without raising the alarm</t>
    <phoneticPr fontId="1" type="noConversion"/>
  </si>
  <si>
    <r>
      <t xml:space="preserve">Dip the </t>
    </r>
    <r>
      <rPr>
        <i/>
        <sz val="9"/>
        <rFont val="Calibri"/>
      </rPr>
      <t>King's Ring</t>
    </r>
    <r>
      <rPr>
        <sz val="9"/>
        <rFont val="Calibri"/>
      </rPr>
      <t xml:space="preserve"> in the Dragon Blood Pool</t>
    </r>
    <phoneticPr fontId="1" type="noConversion"/>
  </si>
  <si>
    <r>
      <t xml:space="preserve">Bathe the </t>
    </r>
    <r>
      <rPr>
        <i/>
        <sz val="9"/>
        <rFont val="Calibri"/>
      </rPr>
      <t>King's Ring</t>
    </r>
    <r>
      <rPr>
        <sz val="9"/>
        <rFont val="Calibri"/>
      </rPr>
      <t xml:space="preserve"> in Paladin's blood</t>
    </r>
    <phoneticPr fontId="1" type="noConversion"/>
  </si>
  <si>
    <t>Win the Rite of Valor</t>
    <phoneticPr fontId="1" type="noConversion"/>
  </si>
  <si>
    <t>The Rite of Destiny</t>
    <phoneticPr fontId="1" type="noConversion"/>
  </si>
  <si>
    <t>Extension 100, Rotation 50, Crane Position Closed.</t>
    <phoneticPr fontId="1" type="noConversion"/>
  </si>
  <si>
    <r>
      <t xml:space="preserve">Attach the </t>
    </r>
    <r>
      <rPr>
        <i/>
        <sz val="9"/>
        <rFont val="Calibri"/>
      </rPr>
      <t>Rope</t>
    </r>
    <r>
      <rPr>
        <sz val="9"/>
        <rFont val="Calibri"/>
      </rPr>
      <t xml:space="preserve">, </t>
    </r>
    <r>
      <rPr>
        <i/>
        <sz val="9"/>
        <rFont val="Calibri"/>
      </rPr>
      <t>Sewn Sheet</t>
    </r>
    <r>
      <rPr>
        <sz val="9"/>
        <rFont val="Calibri"/>
      </rPr>
      <t xml:space="preserve">, </t>
    </r>
    <r>
      <rPr>
        <i/>
        <sz val="9"/>
        <rFont val="Calibri"/>
      </rPr>
      <t>Goo</t>
    </r>
    <r>
      <rPr>
        <sz val="9"/>
        <rFont val="Calibri"/>
      </rPr>
      <t xml:space="preserve">, and </t>
    </r>
    <r>
      <rPr>
        <i/>
        <sz val="9"/>
        <rFont val="Calibri"/>
      </rPr>
      <t>Brazier</t>
    </r>
    <r>
      <rPr>
        <sz val="9"/>
        <rFont val="Calibri"/>
      </rPr>
      <t xml:space="preserve"> to the winged gondola and light it with your </t>
    </r>
    <r>
      <rPr>
        <i/>
        <sz val="9"/>
        <rFont val="Calibri"/>
      </rPr>
      <t>Tinderbox</t>
    </r>
    <r>
      <rPr>
        <sz val="9"/>
        <rFont val="Calibri"/>
      </rPr>
      <t>.</t>
    </r>
    <phoneticPr fontId="1" type="noConversion"/>
  </si>
  <si>
    <t>Tell Wolfie about the balloon</t>
    <phoneticPr fontId="1" type="noConversion"/>
  </si>
  <si>
    <r>
      <t xml:space="preserve">Do this </t>
    </r>
    <r>
      <rPr>
        <i/>
        <sz val="9"/>
        <rFont val="Calibri"/>
      </rPr>
      <t>before</t>
    </r>
    <r>
      <rPr>
        <sz val="9"/>
        <rFont val="Calibri"/>
      </rPr>
      <t xml:space="preserve"> you fly to Delos.</t>
    </r>
    <phoneticPr fontId="1" type="noConversion"/>
  </si>
  <si>
    <t>Reach Delos Island</t>
    <phoneticPr fontId="1" type="noConversion"/>
  </si>
  <si>
    <t>You only need one bottle of water to do this.</t>
    <phoneticPr fontId="1" type="noConversion"/>
  </si>
  <si>
    <r>
      <t xml:space="preserve">Get </t>
    </r>
    <r>
      <rPr>
        <b/>
        <sz val="9"/>
        <rFont val="Calibri"/>
      </rPr>
      <t>Magic Wood</t>
    </r>
    <r>
      <rPr>
        <sz val="9"/>
        <rFont val="Calibri"/>
      </rPr>
      <t xml:space="preserve"> from the Dryads</t>
    </r>
    <phoneticPr fontId="1" type="noConversion"/>
  </si>
  <si>
    <r>
      <t xml:space="preserve">Open the chest in the Hydra's cave and find </t>
    </r>
    <r>
      <rPr>
        <b/>
        <sz val="9"/>
        <rFont val="Calibri"/>
      </rPr>
      <t>2000 Drachmas</t>
    </r>
    <r>
      <rPr>
        <sz val="9"/>
        <rFont val="Calibri"/>
      </rPr>
      <t xml:space="preserve">, a suit of </t>
    </r>
    <r>
      <rPr>
        <b/>
        <sz val="9"/>
        <rFont val="Calibri"/>
      </rPr>
      <t>Magic Chainmail</t>
    </r>
    <r>
      <rPr>
        <sz val="9"/>
        <rFont val="Calibri"/>
      </rPr>
      <t xml:space="preserve">, a </t>
    </r>
    <r>
      <rPr>
        <b/>
        <sz val="9"/>
        <rFont val="Calibri"/>
      </rPr>
      <t>Rope</t>
    </r>
    <r>
      <rPr>
        <sz val="9"/>
        <rFont val="Calibri"/>
      </rPr>
      <t xml:space="preserve">, and a </t>
    </r>
    <r>
      <rPr>
        <b/>
        <sz val="9"/>
        <rFont val="Calibri"/>
      </rPr>
      <t>Shrink</t>
    </r>
    <r>
      <rPr>
        <sz val="9"/>
        <rFont val="Calibri"/>
      </rPr>
      <t xml:space="preserve"> spell scroll</t>
    </r>
    <phoneticPr fontId="1" type="noConversion"/>
  </si>
  <si>
    <t>Visit Erana or Katrina for a second time</t>
    <phoneticPr fontId="1" type="noConversion"/>
  </si>
  <si>
    <r>
      <t>Day 4</t>
    </r>
    <r>
      <rPr>
        <sz val="10"/>
        <rFont val="ChromaSSK"/>
      </rPr>
      <t xml:space="preserve">
The Acrobat is outside the Adventurer's Guild
The Fire Elemental has burned Alichica’s stand before the morning</t>
    </r>
    <phoneticPr fontId="1" type="noConversion"/>
  </si>
  <si>
    <r>
      <t xml:space="preserve">Flirt with her every time you see her. Visit her three times outside the Dead Parrot Inn right after closing hours. Give her </t>
    </r>
    <r>
      <rPr>
        <i/>
        <sz val="9"/>
        <rFont val="Calibri"/>
      </rPr>
      <t>Jewelry</t>
    </r>
    <r>
      <rPr>
        <sz val="9"/>
        <rFont val="Calibri"/>
      </rPr>
      <t xml:space="preserve">, </t>
    </r>
    <r>
      <rPr>
        <i/>
        <sz val="9"/>
        <rFont val="Calibri"/>
      </rPr>
      <t>Flowers,</t>
    </r>
    <r>
      <rPr>
        <sz val="9"/>
        <rFont val="Calibri"/>
      </rPr>
      <t xml:space="preserve"> and </t>
    </r>
    <r>
      <rPr>
        <i/>
        <sz val="9"/>
        <rFont val="Calibri"/>
      </rPr>
      <t>Sokolatak</t>
    </r>
    <r>
      <rPr>
        <sz val="9"/>
        <rFont val="Calibri"/>
      </rPr>
      <t>-</t>
    </r>
    <r>
      <rPr>
        <i/>
        <sz val="9"/>
        <rFont val="Calibri"/>
      </rPr>
      <t>ya.</t>
    </r>
    <r>
      <rPr>
        <sz val="9"/>
        <rFont val="Calibri"/>
      </rPr>
      <t xml:space="preserve"> When she comments on how generous you are, you can give her the ring. She'll ask you for two things. First, she'll ask you to fight Abdull outside the Dead Parrot (Thieves, it is best to do this </t>
    </r>
    <r>
      <rPr>
        <i/>
        <sz val="9"/>
        <rFont val="Calibri"/>
      </rPr>
      <t>before</t>
    </r>
    <r>
      <rPr>
        <sz val="9"/>
        <rFont val="Calibri"/>
      </rPr>
      <t xml:space="preserve"> you give Ferrari the Blackbird since that will cause all of his guards to go to his house). Just go out there and press F to stab him. Try giving her the ring again and she'll ask you to show up Ferrari. Thieves, you'll do the Blackbird stuff listed above and then she'll say yes. Other characters just have to give Ferrari the Peace Statue and she'll say yes.</t>
    </r>
    <phoneticPr fontId="1" type="noConversion"/>
  </si>
  <si>
    <r>
      <t xml:space="preserve">Give </t>
    </r>
    <r>
      <rPr>
        <i/>
        <sz val="9"/>
        <rFont val="Calibri"/>
      </rPr>
      <t>Hera's Ring</t>
    </r>
    <r>
      <rPr>
        <sz val="9"/>
        <rFont val="Calibri"/>
      </rPr>
      <t xml:space="preserve"> to Katrina and get engaged</t>
    </r>
    <phoneticPr fontId="1" type="noConversion"/>
  </si>
  <si>
    <r>
      <t xml:space="preserve">Give </t>
    </r>
    <r>
      <rPr>
        <i/>
        <sz val="9"/>
        <rFont val="Calibri"/>
      </rPr>
      <t>Lethe Water</t>
    </r>
    <r>
      <rPr>
        <sz val="9"/>
        <rFont val="Calibri"/>
      </rPr>
      <t xml:space="preserve"> to Salim or Julanar</t>
    </r>
    <phoneticPr fontId="1" type="noConversion"/>
  </si>
  <si>
    <r>
      <t xml:space="preserve">Bathe the </t>
    </r>
    <r>
      <rPr>
        <i/>
        <sz val="9"/>
        <rFont val="Calibri"/>
      </rPr>
      <t>King's Ring</t>
    </r>
    <r>
      <rPr>
        <sz val="9"/>
        <rFont val="Calibri"/>
      </rPr>
      <t xml:space="preserve"> in the River Styx</t>
    </r>
    <phoneticPr fontId="1" type="noConversion"/>
  </si>
  <si>
    <t>Win the Rite of Courage</t>
    <phoneticPr fontId="1" type="noConversion"/>
  </si>
  <si>
    <t>The Rite of Peace</t>
    <phoneticPr fontId="1" type="noConversion"/>
  </si>
  <si>
    <t>Dance at Gnome Ann's Land Inn</t>
    <phoneticPr fontId="1" type="noConversion"/>
  </si>
  <si>
    <t>Win the Rite of Conquest</t>
    <phoneticPr fontId="1" type="noConversion"/>
  </si>
  <si>
    <t>The Rite of Valor</t>
    <phoneticPr fontId="1" type="noConversion"/>
  </si>
  <si>
    <r>
      <t xml:space="preserve">Give some </t>
    </r>
    <r>
      <rPr>
        <i/>
        <sz val="9"/>
        <rFont val="Calibri"/>
      </rPr>
      <t>Poison Cure Pills</t>
    </r>
    <r>
      <rPr>
        <sz val="9"/>
        <rFont val="Calibri"/>
      </rPr>
      <t xml:space="preserve"> to Rakeesh after the Assassin's attack</t>
    </r>
    <phoneticPr fontId="1" type="noConversion"/>
  </si>
  <si>
    <t>Talk to Ferrari about the Blackbird</t>
    <phoneticPr fontId="1" type="noConversion"/>
  </si>
  <si>
    <r>
      <t xml:space="preserve">Put some </t>
    </r>
    <r>
      <rPr>
        <i/>
        <sz val="9"/>
        <rFont val="Calibri"/>
      </rPr>
      <t>Pegasus Feathers</t>
    </r>
    <r>
      <rPr>
        <sz val="9"/>
        <rFont val="Calibri"/>
      </rPr>
      <t xml:space="preserve"> on the wings with wax in the Science Lab and create </t>
    </r>
    <r>
      <rPr>
        <b/>
        <sz val="9"/>
        <rFont val="Calibri"/>
      </rPr>
      <t>Icarus Wings</t>
    </r>
    <phoneticPr fontId="1" type="noConversion"/>
  </si>
  <si>
    <r>
      <t xml:space="preserve">Use the </t>
    </r>
    <r>
      <rPr>
        <i/>
        <sz val="9"/>
        <rFont val="Calibri"/>
      </rPr>
      <t>Icarus Wings</t>
    </r>
    <r>
      <rPr>
        <sz val="9"/>
        <rFont val="Calibri"/>
      </rPr>
      <t xml:space="preserve"> to fly to Hydra Island</t>
    </r>
    <phoneticPr fontId="1" type="noConversion"/>
  </si>
  <si>
    <t>Reach Hydra Island</t>
    <phoneticPr fontId="1" type="noConversion"/>
  </si>
  <si>
    <r>
      <t xml:space="preserve">Get some </t>
    </r>
    <r>
      <rPr>
        <b/>
        <sz val="9"/>
        <rFont val="Calibri"/>
      </rPr>
      <t xml:space="preserve">Goo </t>
    </r>
    <r>
      <rPr>
        <sz val="9"/>
        <rFont val="Calibri"/>
      </rPr>
      <t>from the tree on Hydra Island</t>
    </r>
    <phoneticPr fontId="1" type="noConversion"/>
  </si>
  <si>
    <t>Defeat the Hydra</t>
    <phoneticPr fontId="1" type="noConversion"/>
  </si>
  <si>
    <r>
      <t xml:space="preserve">Take the </t>
    </r>
    <r>
      <rPr>
        <b/>
        <sz val="9"/>
        <rFont val="Calibri"/>
      </rPr>
      <t>Hydra Teeth</t>
    </r>
    <r>
      <rPr>
        <sz val="9"/>
        <rFont val="Calibri"/>
      </rPr>
      <t xml:space="preserve"> and </t>
    </r>
    <r>
      <rPr>
        <b/>
        <sz val="9"/>
        <rFont val="Calibri"/>
      </rPr>
      <t>Hydra Scales</t>
    </r>
    <phoneticPr fontId="1" type="noConversion"/>
  </si>
  <si>
    <r>
      <t xml:space="preserve">Get the </t>
    </r>
    <r>
      <rPr>
        <b/>
        <sz val="9"/>
        <rFont val="Calibri"/>
      </rPr>
      <t>Sigil of Naxos</t>
    </r>
    <phoneticPr fontId="1" type="noConversion"/>
  </si>
  <si>
    <r>
      <t xml:space="preserve">Get the </t>
    </r>
    <r>
      <rPr>
        <b/>
        <sz val="9"/>
        <rFont val="Calibri"/>
      </rPr>
      <t>Sigil of Paros</t>
    </r>
    <phoneticPr fontId="1" type="noConversion"/>
  </si>
  <si>
    <r>
      <t xml:space="preserve">Sell some </t>
    </r>
    <r>
      <rPr>
        <i/>
        <sz val="9"/>
        <rFont val="Calibri"/>
      </rPr>
      <t>Pegasus Feathers</t>
    </r>
    <r>
      <rPr>
        <sz val="9"/>
        <rFont val="Calibri"/>
      </rPr>
      <t xml:space="preserve"> to Salim </t>
    </r>
    <phoneticPr fontId="1" type="noConversion"/>
  </si>
  <si>
    <t>You can pick up 100.</t>
    <phoneticPr fontId="1" type="noConversion"/>
  </si>
  <si>
    <t>Reach Minos' Treasury without raising the alarm</t>
    <phoneticPr fontId="1" type="noConversion"/>
  </si>
  <si>
    <r>
      <t xml:space="preserve">Get the </t>
    </r>
    <r>
      <rPr>
        <b/>
        <sz val="9"/>
        <rFont val="Calibri"/>
      </rPr>
      <t>Sigil of Tinos</t>
    </r>
    <phoneticPr fontId="1" type="noConversion"/>
  </si>
  <si>
    <t>Visit the Dragon Pillar west of Silmaria and find Kokeeno's body</t>
    <phoneticPr fontId="1" type="noConversion"/>
  </si>
  <si>
    <t>Technically, you get 20 points for freeing your first village and 10 points for freeing each subsequent village, but it all evens out.</t>
    <phoneticPr fontId="1" type="noConversion"/>
  </si>
  <si>
    <t>Free Ios</t>
    <phoneticPr fontId="1" type="noConversion"/>
  </si>
  <si>
    <t>Free Tinos</t>
    <phoneticPr fontId="1" type="noConversion"/>
  </si>
  <si>
    <t>Heal Gort during the Dragon battle</t>
    <phoneticPr fontId="1" type="noConversion"/>
  </si>
  <si>
    <t>Keep Gort alive during the Dragon battle</t>
    <phoneticPr fontId="1" type="noConversion"/>
  </si>
  <si>
    <r>
      <t xml:space="preserve">Use </t>
    </r>
    <r>
      <rPr>
        <i/>
        <sz val="9"/>
        <rFont val="Calibri"/>
      </rPr>
      <t>Fireproofing Oil</t>
    </r>
    <r>
      <rPr>
        <sz val="9"/>
        <rFont val="Calibri"/>
      </rPr>
      <t xml:space="preserve"> at the Dragon Blood Pool</t>
    </r>
    <phoneticPr fontId="1" type="noConversion"/>
  </si>
  <si>
    <t>Successfully pickpocket a townsperson for the first time</t>
    <phoneticPr fontId="1" type="noConversion"/>
  </si>
  <si>
    <t>Break into the Breakin House to the right of Ferrari's house</t>
    <phoneticPr fontId="1" type="noConversion"/>
  </si>
  <si>
    <t>Enter the Rites of Rulership</t>
    <phoneticPr fontId="1" type="noConversion"/>
  </si>
  <si>
    <t>The Rite of Freedom</t>
    <phoneticPr fontId="1" type="noConversion"/>
  </si>
  <si>
    <t>Kill a Battie/Winged Homonculi</t>
    <phoneticPr fontId="1" type="noConversion"/>
  </si>
  <si>
    <t>Kill a Dragonling</t>
    <phoneticPr fontId="1" type="noConversion"/>
  </si>
  <si>
    <t>Kill a Goon</t>
    <phoneticPr fontId="1" type="noConversion"/>
  </si>
  <si>
    <t>Kill a Grangler</t>
    <phoneticPr fontId="1" type="noConversion"/>
  </si>
  <si>
    <t>Fight Gort in the Arena</t>
    <phoneticPr fontId="1" type="noConversion"/>
  </si>
  <si>
    <r>
      <t xml:space="preserve">Get the </t>
    </r>
    <r>
      <rPr>
        <b/>
        <sz val="9"/>
        <rFont val="Calibri"/>
      </rPr>
      <t xml:space="preserve">Magic Helm </t>
    </r>
    <r>
      <rPr>
        <sz val="9"/>
        <rFont val="Calibri"/>
      </rPr>
      <t xml:space="preserve">and </t>
    </r>
    <r>
      <rPr>
        <b/>
        <sz val="9"/>
        <rFont val="Calibri"/>
      </rPr>
      <t>1000 Drachmas</t>
    </r>
    <r>
      <rPr>
        <sz val="9"/>
        <rFont val="Calibri"/>
      </rPr>
      <t xml:space="preserve"> from inside the Hydra's cave</t>
    </r>
    <phoneticPr fontId="1" type="noConversion"/>
  </si>
  <si>
    <t>Take the secret passage to the Castle</t>
    <phoneticPr fontId="1" type="noConversion"/>
  </si>
  <si>
    <r>
      <t xml:space="preserve">Buy </t>
    </r>
    <r>
      <rPr>
        <b/>
        <sz val="9"/>
        <rFont val="Calibri"/>
      </rPr>
      <t xml:space="preserve">Poison Cure Pills </t>
    </r>
    <r>
      <rPr>
        <sz val="9"/>
        <rFont val="Calibri"/>
      </rPr>
      <t>from Salim Nafs</t>
    </r>
    <phoneticPr fontId="1" type="noConversion"/>
  </si>
  <si>
    <t>o</t>
    <phoneticPr fontId="1" type="noConversion"/>
  </si>
  <si>
    <r>
      <t xml:space="preserve">Fighters and Paladins, heal up and take it like a man. Magic Users, stand back and cast </t>
    </r>
    <r>
      <rPr>
        <i/>
        <sz val="9"/>
        <rFont val="Calibri"/>
      </rPr>
      <t>Open</t>
    </r>
    <r>
      <rPr>
        <sz val="9"/>
        <rFont val="Calibri"/>
      </rPr>
      <t>. Thieves, disarm the trap. Magic Users get 10 points for the Shrink spell.</t>
    </r>
    <phoneticPr fontId="1" type="noConversion"/>
  </si>
  <si>
    <t>Talk to Julanar and learn about Erasmus being drugged</t>
    <phoneticPr fontId="1" type="noConversion"/>
  </si>
  <si>
    <r>
      <t xml:space="preserve">Get </t>
    </r>
    <r>
      <rPr>
        <b/>
        <sz val="9"/>
        <rFont val="Calibri"/>
      </rPr>
      <t>Magic Seeds</t>
    </r>
    <r>
      <rPr>
        <sz val="9"/>
        <rFont val="Calibri"/>
      </rPr>
      <t xml:space="preserve"> from Julanar</t>
    </r>
    <phoneticPr fontId="1" type="noConversion"/>
  </si>
  <si>
    <t>There are separate "Deeds" (20 and 10 points respectively) but you do both at the same time.</t>
    <phoneticPr fontId="1" type="noConversion"/>
  </si>
  <si>
    <r>
      <t xml:space="preserve">Give Elsa </t>
    </r>
    <r>
      <rPr>
        <i/>
        <sz val="9"/>
        <rFont val="Calibri"/>
      </rPr>
      <t>Hera's Ring</t>
    </r>
    <r>
      <rPr>
        <sz val="9"/>
        <rFont val="Calibri"/>
      </rPr>
      <t xml:space="preserve"> and get engaged</t>
    </r>
    <phoneticPr fontId="1" type="noConversion"/>
  </si>
  <si>
    <t>Disarm all the traps, search the alcoves, and find</t>
    <phoneticPr fontId="1" type="noConversion"/>
  </si>
  <si>
    <r>
      <t xml:space="preserve">Visit Ferrari and give him the </t>
    </r>
    <r>
      <rPr>
        <i/>
        <sz val="9"/>
        <rFont val="Calibri"/>
      </rPr>
      <t>Peace Statue</t>
    </r>
    <r>
      <rPr>
        <sz val="9"/>
        <rFont val="Calibri"/>
      </rPr>
      <t xml:space="preserve"> for the </t>
    </r>
    <r>
      <rPr>
        <b/>
        <sz val="9"/>
        <rFont val="Calibri"/>
      </rPr>
      <t xml:space="preserve">Deed </t>
    </r>
    <r>
      <rPr>
        <sz val="9"/>
        <rFont val="Calibri"/>
      </rPr>
      <t>to Ann's Inn</t>
    </r>
    <phoneticPr fontId="1" type="noConversion"/>
  </si>
  <si>
    <t>Tell Ann about Wolfie and he'll paint the Inn some strange colors.</t>
    <phoneticPr fontId="1" type="noConversion"/>
  </si>
  <si>
    <r>
      <t xml:space="preserve">Buy </t>
    </r>
    <r>
      <rPr>
        <b/>
        <sz val="9"/>
        <rFont val="Calibri"/>
      </rPr>
      <t>Hera's Ring</t>
    </r>
    <r>
      <rPr>
        <sz val="9"/>
        <rFont val="Calibri"/>
      </rPr>
      <t xml:space="preserve"> from Sarra</t>
    </r>
    <phoneticPr fontId="1" type="noConversion"/>
  </si>
  <si>
    <t>Win the Chief Thief contest</t>
    <phoneticPr fontId="1" type="noConversion"/>
  </si>
  <si>
    <t>Thieves, you already got these points.</t>
    <phoneticPr fontId="1" type="noConversion"/>
  </si>
  <si>
    <t>Kill Minos' Minotaur</t>
    <phoneticPr fontId="1" type="noConversion"/>
  </si>
  <si>
    <r>
      <t xml:space="preserve">Steal the </t>
    </r>
    <r>
      <rPr>
        <b/>
        <sz val="9"/>
        <rFont val="Calibri"/>
      </rPr>
      <t>Blackbird</t>
    </r>
    <r>
      <rPr>
        <sz val="9"/>
        <rFont val="Calibri"/>
      </rPr>
      <t xml:space="preserve"> and replace it with the </t>
    </r>
    <r>
      <rPr>
        <i/>
        <sz val="9"/>
        <rFont val="Calibri"/>
      </rPr>
      <t>Imitation</t>
    </r>
    <r>
      <rPr>
        <sz val="9"/>
        <rFont val="Calibri"/>
      </rPr>
      <t xml:space="preserve"> </t>
    </r>
    <r>
      <rPr>
        <i/>
        <sz val="9"/>
        <rFont val="Calibri"/>
      </rPr>
      <t>Blackbird</t>
    </r>
    <phoneticPr fontId="1" type="noConversion"/>
  </si>
  <si>
    <r>
      <t xml:space="preserve">Give Nikolai's </t>
    </r>
    <r>
      <rPr>
        <i/>
        <sz val="9"/>
        <rFont val="Calibri"/>
      </rPr>
      <t>Hat</t>
    </r>
    <r>
      <rPr>
        <sz val="9"/>
        <rFont val="Calibri"/>
      </rPr>
      <t xml:space="preserve"> to Bonehead</t>
    </r>
    <phoneticPr fontId="1" type="noConversion"/>
  </si>
  <si>
    <r>
      <t xml:space="preserve">Put the </t>
    </r>
    <r>
      <rPr>
        <i/>
        <sz val="9"/>
        <rFont val="Calibri"/>
      </rPr>
      <t>Bonemeal</t>
    </r>
    <r>
      <rPr>
        <sz val="9"/>
        <rFont val="Calibri"/>
      </rPr>
      <t xml:space="preserve">, </t>
    </r>
    <r>
      <rPr>
        <i/>
        <sz val="9"/>
        <rFont val="Calibri"/>
      </rPr>
      <t>Grue Goo</t>
    </r>
    <r>
      <rPr>
        <sz val="9"/>
        <rFont val="Calibri"/>
      </rPr>
      <t xml:space="preserve">, and </t>
    </r>
    <r>
      <rPr>
        <i/>
        <sz val="9"/>
        <rFont val="Calibri"/>
      </rPr>
      <t xml:space="preserve">Elderbury Berries </t>
    </r>
    <r>
      <rPr>
        <sz val="9"/>
        <rFont val="Calibri"/>
      </rPr>
      <t xml:space="preserve">into the </t>
    </r>
    <r>
      <rPr>
        <i/>
        <sz val="9"/>
        <rFont val="Calibri"/>
      </rPr>
      <t>Pie Pan.</t>
    </r>
    <phoneticPr fontId="1" type="noConversion"/>
  </si>
  <si>
    <t>Escape from the Breath Cave</t>
    <phoneticPr fontId="1" type="noConversion"/>
  </si>
  <si>
    <r>
      <t>Perform the</t>
    </r>
    <r>
      <rPr>
        <i/>
        <sz val="9"/>
        <rFont val="Calibri"/>
      </rPr>
      <t xml:space="preserve"> Sense Ritual</t>
    </r>
    <phoneticPr fontId="1" type="noConversion"/>
  </si>
  <si>
    <t>Kill a Bearman/Grizzlyman</t>
    <phoneticPr fontId="1" type="noConversion"/>
  </si>
  <si>
    <t>Kill a Cougarman</t>
    <phoneticPr fontId="1" type="noConversion"/>
  </si>
  <si>
    <t>There is an extra in the dresser if you don't want to steal one from the bed.</t>
    <phoneticPr fontId="1" type="noConversion"/>
  </si>
  <si>
    <r>
      <t xml:space="preserve">Come back the next day and get a </t>
    </r>
    <r>
      <rPr>
        <b/>
        <sz val="9"/>
        <rFont val="Calibri"/>
      </rPr>
      <t>Sewn Sheet</t>
    </r>
    <r>
      <rPr>
        <sz val="9"/>
        <rFont val="Calibri"/>
      </rPr>
      <t xml:space="preserve"> from Ann</t>
    </r>
    <phoneticPr fontId="1" type="noConversion"/>
  </si>
  <si>
    <r>
      <t xml:space="preserve">Get </t>
    </r>
    <r>
      <rPr>
        <b/>
        <sz val="9"/>
        <rFont val="Calibri"/>
      </rPr>
      <t>Pegasus Feathers</t>
    </r>
    <r>
      <rPr>
        <sz val="9"/>
        <rFont val="Calibri"/>
      </rPr>
      <t xml:space="preserve"> at the Pegasus Peaks</t>
    </r>
    <phoneticPr fontId="1" type="noConversion"/>
  </si>
  <si>
    <r>
      <t xml:space="preserve">Crack the safe on the left and find </t>
    </r>
    <r>
      <rPr>
        <b/>
        <sz val="9"/>
        <rFont val="Calibri"/>
      </rPr>
      <t>Poison Cure Potion</t>
    </r>
    <r>
      <rPr>
        <sz val="9"/>
        <rFont val="Calibri"/>
      </rPr>
      <t xml:space="preserve">, </t>
    </r>
    <r>
      <rPr>
        <b/>
        <sz val="9"/>
        <rFont val="Calibri"/>
      </rPr>
      <t>Dagger</t>
    </r>
    <r>
      <rPr>
        <sz val="9"/>
        <rFont val="Calibri"/>
      </rPr>
      <t xml:space="preserve">, and </t>
    </r>
    <r>
      <rPr>
        <b/>
        <sz val="9"/>
        <rFont val="Calibri"/>
      </rPr>
      <t>$6.00</t>
    </r>
    <phoneticPr fontId="1" type="noConversion"/>
  </si>
  <si>
    <t>Keep 1 for later.</t>
    <phoneticPr fontId="1" type="noConversion"/>
  </si>
  <si>
    <r>
      <t xml:space="preserve">Buy </t>
    </r>
    <r>
      <rPr>
        <b/>
        <sz val="9"/>
        <rFont val="Calibri"/>
      </rPr>
      <t>Stamina Pills</t>
    </r>
    <r>
      <rPr>
        <sz val="9"/>
        <rFont val="Calibri"/>
      </rPr>
      <t xml:space="preserve"> from Salim</t>
    </r>
    <phoneticPr fontId="1" type="noConversion"/>
  </si>
  <si>
    <t>Win the Rite of Freedom</t>
    <phoneticPr fontId="1" type="noConversion"/>
  </si>
  <si>
    <t>The Rite of Conquest</t>
    <phoneticPr fontId="1" type="noConversion"/>
  </si>
  <si>
    <r>
      <t xml:space="preserve">Give some </t>
    </r>
    <r>
      <rPr>
        <i/>
        <sz val="9"/>
        <rFont val="Calibri"/>
      </rPr>
      <t>Poison Cure Pills</t>
    </r>
    <r>
      <rPr>
        <sz val="9"/>
        <rFont val="Calibri"/>
      </rPr>
      <t xml:space="preserve"> to Ugarte after the Assassin's attack</t>
    </r>
    <phoneticPr fontId="1" type="noConversion"/>
  </si>
  <si>
    <r>
      <t xml:space="preserve">Get 2 bottles </t>
    </r>
    <r>
      <rPr>
        <b/>
        <sz val="9"/>
        <rFont val="Calibri"/>
      </rPr>
      <t>Hippocrene Water</t>
    </r>
    <r>
      <rPr>
        <sz val="9"/>
        <rFont val="Calibri"/>
      </rPr>
      <t xml:space="preserve"> at the Pegasus Peaks</t>
    </r>
    <phoneticPr fontId="1" type="noConversion"/>
  </si>
  <si>
    <t>Knock on the Guards' door outside of the Inn and report Kokeeno's death to them</t>
    <phoneticPr fontId="1" type="noConversion"/>
  </si>
  <si>
    <t>Win the Rite of Destiny</t>
    <phoneticPr fontId="1" type="noConversion"/>
  </si>
  <si>
    <r>
      <t xml:space="preserve">Visit Erana or Katrina and get the </t>
    </r>
    <r>
      <rPr>
        <b/>
        <sz val="9"/>
        <rFont val="Calibri"/>
      </rPr>
      <t>Water Breathing Amulet</t>
    </r>
    <phoneticPr fontId="1" type="noConversion"/>
  </si>
  <si>
    <t>Break into Minos' Treasury</t>
    <phoneticPr fontId="1" type="noConversion"/>
  </si>
  <si>
    <r>
      <t xml:space="preserve">Drop a </t>
    </r>
    <r>
      <rPr>
        <i/>
        <sz val="9"/>
        <rFont val="Calibri"/>
      </rPr>
      <t>Drachma</t>
    </r>
    <r>
      <rPr>
        <sz val="9"/>
        <rFont val="Calibri"/>
      </rPr>
      <t xml:space="preserve"> in the fountain, learn about your future, and get the </t>
    </r>
    <r>
      <rPr>
        <b/>
        <sz val="9"/>
        <rFont val="Calibri"/>
      </rPr>
      <t>Proof of Destiny</t>
    </r>
    <phoneticPr fontId="1" type="noConversion"/>
  </si>
  <si>
    <r>
      <t xml:space="preserve">Give the </t>
    </r>
    <r>
      <rPr>
        <i/>
        <sz val="9"/>
        <rFont val="Calibri"/>
      </rPr>
      <t>Black Lotus</t>
    </r>
    <r>
      <rPr>
        <sz val="9"/>
        <rFont val="Calibri"/>
      </rPr>
      <t xml:space="preserve"> to Salim or Julanar</t>
    </r>
    <phoneticPr fontId="1" type="noConversion"/>
  </si>
  <si>
    <r>
      <t xml:space="preserve">Visit Shakra and use the </t>
    </r>
    <r>
      <rPr>
        <i/>
        <sz val="9"/>
        <rFont val="Calibri"/>
      </rPr>
      <t>Magic Wood</t>
    </r>
    <r>
      <rPr>
        <sz val="9"/>
        <rFont val="Calibri"/>
      </rPr>
      <t xml:space="preserve"> to make a </t>
    </r>
    <r>
      <rPr>
        <b/>
        <sz val="9"/>
        <rFont val="Calibri"/>
      </rPr>
      <t>Magic Staff</t>
    </r>
    <phoneticPr fontId="1" type="noConversion"/>
  </si>
  <si>
    <r>
      <t xml:space="preserve">Give </t>
    </r>
    <r>
      <rPr>
        <i/>
        <sz val="9"/>
        <rFont val="Calibri"/>
      </rPr>
      <t>Hera's Ring</t>
    </r>
    <r>
      <rPr>
        <sz val="9"/>
        <rFont val="Calibri"/>
      </rPr>
      <t xml:space="preserve"> to Erana and get engaged</t>
    </r>
    <phoneticPr fontId="1" type="noConversion"/>
  </si>
  <si>
    <t>Heal Toro during the Dragon battle</t>
    <phoneticPr fontId="1" type="noConversion"/>
  </si>
  <si>
    <r>
      <t xml:space="preserve">Put the </t>
    </r>
    <r>
      <rPr>
        <i/>
        <sz val="9"/>
        <rFont val="Calibri"/>
      </rPr>
      <t>Anchovies</t>
    </r>
    <r>
      <rPr>
        <sz val="9"/>
        <rFont val="Calibri"/>
      </rPr>
      <t xml:space="preserve"> on the </t>
    </r>
    <r>
      <rPr>
        <i/>
        <sz val="9"/>
        <rFont val="Calibri"/>
      </rPr>
      <t>Artichoke Pizza</t>
    </r>
    <r>
      <rPr>
        <sz val="9"/>
        <rFont val="Calibri"/>
      </rPr>
      <t>. You'll need to wait until the second time you talk to Andre to ask him about Fishing -&gt; Small Fish -&gt; Anchovies. Paladins should also find out the Andre wants to be a healer.</t>
    </r>
    <phoneticPr fontId="1" type="noConversion"/>
  </si>
  <si>
    <t>Kill the Assassin Bruno</t>
    <phoneticPr fontId="1" type="noConversion"/>
  </si>
  <si>
    <r>
      <t xml:space="preserve">Sell Salim the </t>
    </r>
    <r>
      <rPr>
        <i/>
        <sz val="9"/>
        <rFont val="Calibri"/>
      </rPr>
      <t>Hydra Scales</t>
    </r>
    <r>
      <rPr>
        <sz val="9"/>
        <rFont val="Calibri"/>
      </rPr>
      <t xml:space="preserve"> and buy some </t>
    </r>
    <r>
      <rPr>
        <b/>
        <sz val="9"/>
        <rFont val="Calibri"/>
      </rPr>
      <t>Fireproofing Oil</t>
    </r>
    <phoneticPr fontId="1" type="noConversion"/>
  </si>
  <si>
    <t>Successfully pickpocket the dummy for the first time</t>
    <phoneticPr fontId="1" type="noConversion"/>
  </si>
  <si>
    <t>If you get into town fast enough in the morning (and can climb or levitate), you'll already have seen him. You can visit him once every night. He'll keep telling you about the Rusalka until your free her spirit.</t>
    <phoneticPr fontId="1" type="noConversion"/>
  </si>
  <si>
    <t>It's best not to miss this on the first night.</t>
    <phoneticPr fontId="1" type="noConversion"/>
  </si>
  <si>
    <t>Kill a Chernovy (night only)</t>
    <phoneticPr fontId="1" type="noConversion"/>
  </si>
  <si>
    <t>Enter the Borgov Crypt</t>
    <phoneticPr fontId="1" type="noConversion"/>
  </si>
  <si>
    <r>
      <t>Oil</t>
    </r>
    <r>
      <rPr>
        <sz val="9"/>
        <rFont val="Calibri"/>
      </rPr>
      <t xml:space="preserve"> and search the wardrobe and find a clove of </t>
    </r>
    <r>
      <rPr>
        <b/>
        <sz val="9"/>
        <rFont val="Calibri"/>
      </rPr>
      <t xml:space="preserve">Garlic </t>
    </r>
    <r>
      <rPr>
        <sz val="9"/>
        <rFont val="Calibri"/>
      </rPr>
      <t xml:space="preserve">and </t>
    </r>
    <r>
      <rPr>
        <b/>
        <sz val="9"/>
        <rFont val="Calibri"/>
      </rPr>
      <t>$1.20</t>
    </r>
    <phoneticPr fontId="1" type="noConversion"/>
  </si>
  <si>
    <t>This is a good chance to raise your Pickpocketing. You'll have to learn Pickpocketing first, of course, so you'll have to wait to do this until you've visited the Thieves' Guild.</t>
    <phoneticPr fontId="1" type="noConversion"/>
  </si>
  <si>
    <r>
      <t xml:space="preserve">Borrow the </t>
    </r>
    <r>
      <rPr>
        <b/>
        <sz val="9"/>
        <rFont val="Calibri"/>
      </rPr>
      <t>Swimming</t>
    </r>
    <r>
      <rPr>
        <sz val="9"/>
        <rFont val="Calibri"/>
      </rPr>
      <t xml:space="preserve"> </t>
    </r>
    <r>
      <rPr>
        <b/>
        <sz val="9"/>
        <rFont val="Calibri"/>
      </rPr>
      <t>Handbook</t>
    </r>
    <r>
      <rPr>
        <sz val="9"/>
        <rFont val="Calibri"/>
      </rPr>
      <t xml:space="preserve"> from the Famous Adventurer</t>
    </r>
    <phoneticPr fontId="1" type="noConversion"/>
  </si>
  <si>
    <r>
      <t xml:space="preserve">Steal the </t>
    </r>
    <r>
      <rPr>
        <b/>
        <sz val="9"/>
        <rFont val="Calibri"/>
      </rPr>
      <t>Swimming</t>
    </r>
    <r>
      <rPr>
        <sz val="9"/>
        <rFont val="Calibri"/>
      </rPr>
      <t xml:space="preserve"> </t>
    </r>
    <r>
      <rPr>
        <b/>
        <sz val="9"/>
        <rFont val="Calibri"/>
      </rPr>
      <t>Handbook</t>
    </r>
    <r>
      <rPr>
        <sz val="9"/>
        <rFont val="Calibri"/>
      </rPr>
      <t xml:space="preserve"> from the Famous Adventurer</t>
    </r>
    <phoneticPr fontId="1" type="noConversion"/>
  </si>
  <si>
    <t>Make the Thief Sign to Ferrari</t>
    <phoneticPr fontId="1" type="noConversion"/>
  </si>
  <si>
    <r>
      <t xml:space="preserve">Give the </t>
    </r>
    <r>
      <rPr>
        <i/>
        <sz val="9"/>
        <rFont val="Calibri"/>
      </rPr>
      <t>Magic Seeds</t>
    </r>
    <r>
      <rPr>
        <sz val="9"/>
        <rFont val="Calibri"/>
      </rPr>
      <t xml:space="preserve"> to Ann</t>
    </r>
    <phoneticPr fontId="1" type="noConversion"/>
  </si>
  <si>
    <r>
      <t xml:space="preserve">Take the </t>
    </r>
    <r>
      <rPr>
        <b/>
        <sz val="9"/>
        <rFont val="Calibri"/>
      </rPr>
      <t>General's Shield</t>
    </r>
    <phoneticPr fontId="1" type="noConversion"/>
  </si>
  <si>
    <t>Hang on to this one. It's the best shield in the game.</t>
    <phoneticPr fontId="1" type="noConversion"/>
  </si>
  <si>
    <r>
      <t xml:space="preserve">Visit the Dragon Pillar north of Silmaria and get some </t>
    </r>
    <r>
      <rPr>
        <b/>
        <sz val="9"/>
        <rFont val="Calibri"/>
      </rPr>
      <t>Beeswax</t>
    </r>
    <phoneticPr fontId="1" type="noConversion"/>
  </si>
  <si>
    <r>
      <t xml:space="preserve">Use the </t>
    </r>
    <r>
      <rPr>
        <i/>
        <sz val="9"/>
        <rFont val="Calibri"/>
      </rPr>
      <t>Mystic Magnets</t>
    </r>
    <r>
      <rPr>
        <sz val="9"/>
        <rFont val="Calibri"/>
      </rPr>
      <t xml:space="preserve"> for the first time</t>
    </r>
    <phoneticPr fontId="1" type="noConversion"/>
  </si>
  <si>
    <r>
      <t xml:space="preserve">Find the </t>
    </r>
    <r>
      <rPr>
        <b/>
        <sz val="9"/>
        <rFont val="Calibri"/>
      </rPr>
      <t>Blackbird</t>
    </r>
    <r>
      <rPr>
        <sz val="9"/>
        <rFont val="Calibri"/>
      </rPr>
      <t xml:space="preserve"> in the last alcove</t>
    </r>
    <phoneticPr fontId="1" type="noConversion"/>
  </si>
  <si>
    <t>Lock the door behind you.</t>
    <phoneticPr fontId="1" type="noConversion"/>
  </si>
  <si>
    <r>
      <t xml:space="preserve">This will sound the alarm, so do it last and then use the </t>
    </r>
    <r>
      <rPr>
        <i/>
        <sz val="9"/>
        <rFont val="Calibri"/>
      </rPr>
      <t>Mystic Magnets</t>
    </r>
    <r>
      <rPr>
        <sz val="9"/>
        <rFont val="Calibri"/>
      </rPr>
      <t>.</t>
    </r>
    <phoneticPr fontId="1" type="noConversion"/>
  </si>
  <si>
    <r>
      <t xml:space="preserve">Give the </t>
    </r>
    <r>
      <rPr>
        <i/>
        <sz val="9"/>
        <rFont val="Calibri"/>
      </rPr>
      <t>Blackbird</t>
    </r>
    <r>
      <rPr>
        <sz val="9"/>
        <rFont val="Calibri"/>
      </rPr>
      <t xml:space="preserve"> to Wolfie and ask him to make an imitation</t>
    </r>
    <phoneticPr fontId="1" type="noConversion"/>
  </si>
  <si>
    <r>
      <t xml:space="preserve">Return </t>
    </r>
    <r>
      <rPr>
        <i/>
        <sz val="9"/>
        <rFont val="Calibri"/>
      </rPr>
      <t>Sarra's Lost Basket</t>
    </r>
    <phoneticPr fontId="1" type="noConversion"/>
  </si>
  <si>
    <r>
      <t xml:space="preserve">Show the </t>
    </r>
    <r>
      <rPr>
        <i/>
        <sz val="9"/>
        <rFont val="Calibri"/>
      </rPr>
      <t>Interesting Toolkit</t>
    </r>
    <r>
      <rPr>
        <sz val="9"/>
        <rFont val="Calibri"/>
      </rPr>
      <t xml:space="preserve"> to Erasmus</t>
    </r>
    <phoneticPr fontId="1" type="noConversion"/>
  </si>
  <si>
    <t>Tell Julanar about Arrestes</t>
    <phoneticPr fontId="1" type="noConversion"/>
  </si>
  <si>
    <r>
      <t xml:space="preserve">Meet the Domovoi again and get Tanya's </t>
    </r>
    <r>
      <rPr>
        <b/>
        <sz val="9"/>
        <rFont val="Calibri"/>
      </rPr>
      <t>Doll</t>
    </r>
    <r>
      <rPr>
        <sz val="9"/>
        <rFont val="Calibri"/>
      </rPr>
      <t xml:space="preserve"> from the cabinet</t>
    </r>
    <phoneticPr fontId="1" type="noConversion"/>
  </si>
  <si>
    <t>Break into Ferrari's house</t>
    <phoneticPr fontId="1" type="noConversion"/>
  </si>
  <si>
    <r>
      <t xml:space="preserve">Talk to Erasmus and learn the </t>
    </r>
    <r>
      <rPr>
        <b/>
        <sz val="9"/>
        <rFont val="Calibri"/>
      </rPr>
      <t>Whirlwind</t>
    </r>
    <r>
      <rPr>
        <sz val="9"/>
        <rFont val="Calibri"/>
      </rPr>
      <t xml:space="preserve"> spell</t>
    </r>
    <phoneticPr fontId="1" type="noConversion"/>
  </si>
  <si>
    <r>
      <t xml:space="preserve">Get the </t>
    </r>
    <r>
      <rPr>
        <b/>
        <sz val="9"/>
        <rFont val="Calibri"/>
      </rPr>
      <t>Heart Ritual</t>
    </r>
    <r>
      <rPr>
        <sz val="9"/>
        <rFont val="Calibri"/>
      </rPr>
      <t xml:space="preserve"> and </t>
    </r>
    <r>
      <rPr>
        <b/>
        <sz val="9"/>
        <rFont val="Calibri"/>
      </rPr>
      <t>$150.00</t>
    </r>
    <r>
      <rPr>
        <sz val="9"/>
        <rFont val="Calibri"/>
      </rPr>
      <t xml:space="preserve">. Paladins also get </t>
    </r>
    <r>
      <rPr>
        <b/>
        <sz val="9"/>
        <rFont val="Calibri"/>
      </rPr>
      <t>Piotyr's Sword</t>
    </r>
    <r>
      <rPr>
        <sz val="9"/>
        <rFont val="Calibri"/>
      </rPr>
      <t>.</t>
    </r>
    <phoneticPr fontId="1" type="noConversion"/>
  </si>
  <si>
    <r>
      <t xml:space="preserve">Defeat the Faerie Folk and get the </t>
    </r>
    <r>
      <rPr>
        <b/>
        <sz val="9"/>
        <rFont val="Calibri"/>
      </rPr>
      <t>Heart</t>
    </r>
    <r>
      <rPr>
        <sz val="9"/>
        <rFont val="Calibri"/>
      </rPr>
      <t xml:space="preserve"> </t>
    </r>
    <r>
      <rPr>
        <b/>
        <sz val="9"/>
        <rFont val="Calibri"/>
      </rPr>
      <t>Ritual</t>
    </r>
    <phoneticPr fontId="1" type="noConversion"/>
  </si>
  <si>
    <r>
      <t xml:space="preserve">Put some </t>
    </r>
    <r>
      <rPr>
        <i/>
        <sz val="9"/>
        <rFont val="Calibri"/>
      </rPr>
      <t>Candy</t>
    </r>
    <r>
      <rPr>
        <sz val="9"/>
        <rFont val="Calibri"/>
      </rPr>
      <t xml:space="preserve"> on the swamp shore and capture the </t>
    </r>
    <r>
      <rPr>
        <b/>
        <sz val="9"/>
        <rFont val="Calibri"/>
      </rPr>
      <t>Will o' Wisps</t>
    </r>
    <phoneticPr fontId="1" type="noConversion"/>
  </si>
  <si>
    <r>
      <t xml:space="preserve">Drink from the "Cask of Amon Tillado" and get the </t>
    </r>
    <r>
      <rPr>
        <b/>
        <sz val="9"/>
        <rFont val="Calibri"/>
      </rPr>
      <t>Blood Ritual</t>
    </r>
    <phoneticPr fontId="1" type="noConversion"/>
  </si>
  <si>
    <r>
      <t xml:space="preserve">Use the </t>
    </r>
    <r>
      <rPr>
        <i/>
        <sz val="9"/>
        <rFont val="Calibri"/>
      </rPr>
      <t>Statue</t>
    </r>
    <r>
      <rPr>
        <sz val="9"/>
        <rFont val="Calibri"/>
      </rPr>
      <t xml:space="preserve"> to turn the Chief Thief back into a human</t>
    </r>
    <phoneticPr fontId="1" type="noConversion"/>
  </si>
  <si>
    <r>
      <t xml:space="preserve">Put some </t>
    </r>
    <r>
      <rPr>
        <i/>
        <sz val="9"/>
        <rFont val="Calibri"/>
      </rPr>
      <t>Bones</t>
    </r>
    <r>
      <rPr>
        <sz val="9"/>
        <rFont val="Calibri"/>
      </rPr>
      <t xml:space="preserve"> in the mortar, grind them, and make </t>
    </r>
    <r>
      <rPr>
        <b/>
        <sz val="9"/>
        <rFont val="Calibri"/>
      </rPr>
      <t>Bonemeal</t>
    </r>
    <phoneticPr fontId="1" type="noConversion"/>
  </si>
  <si>
    <t>Move the barrel, solve the puzzle, and find the Chief Thief</t>
    <phoneticPr fontId="1" type="noConversion"/>
  </si>
  <si>
    <t>Identify a Baby Antwerp</t>
    <phoneticPr fontId="1" type="noConversion"/>
  </si>
  <si>
    <r>
      <t xml:space="preserve">Bait the trap with a </t>
    </r>
    <r>
      <rPr>
        <i/>
        <sz val="9"/>
        <rFont val="Calibri"/>
      </rPr>
      <t>Ration</t>
    </r>
    <r>
      <rPr>
        <sz val="9"/>
        <rFont val="Calibri"/>
      </rPr>
      <t>, open the door to the right, and catch a Baby Antwerp</t>
    </r>
    <phoneticPr fontId="1" type="noConversion"/>
  </si>
  <si>
    <r>
      <t xml:space="preserve">Solve the Antwerp Maze and get the </t>
    </r>
    <r>
      <rPr>
        <b/>
        <sz val="9"/>
        <rFont val="Calibri"/>
      </rPr>
      <t>Lab Key</t>
    </r>
    <phoneticPr fontId="1" type="noConversion"/>
  </si>
  <si>
    <r>
      <t xml:space="preserve">Give Dr. Cranium the Poison Cure formula and get a </t>
    </r>
    <r>
      <rPr>
        <b/>
        <sz val="9"/>
        <rFont val="Calibri"/>
      </rPr>
      <t>Poison Cure Potion</t>
    </r>
    <phoneticPr fontId="1" type="noConversion"/>
  </si>
  <si>
    <r>
      <t xml:space="preserve">Show the </t>
    </r>
    <r>
      <rPr>
        <i/>
        <sz val="9"/>
        <rFont val="Calibri"/>
      </rPr>
      <t>Pie Pan</t>
    </r>
    <r>
      <rPr>
        <sz val="9"/>
        <rFont val="Calibri"/>
      </rPr>
      <t xml:space="preserve"> to the "head skull" and get an </t>
    </r>
    <r>
      <rPr>
        <b/>
        <sz val="9"/>
        <rFont val="Calibri"/>
      </rPr>
      <t>Elderbury Pie</t>
    </r>
    <phoneticPr fontId="1" type="noConversion"/>
  </si>
  <si>
    <t>Enter the fortress without raising the alarm</t>
    <phoneticPr fontId="1" type="noConversion"/>
  </si>
  <si>
    <r>
      <t xml:space="preserve">Get the </t>
    </r>
    <r>
      <rPr>
        <b/>
        <sz val="9"/>
        <rFont val="Calibri"/>
      </rPr>
      <t>Augmentation</t>
    </r>
    <r>
      <rPr>
        <sz val="9"/>
        <rFont val="Calibri"/>
      </rPr>
      <t xml:space="preserve"> spell scroll from the Centaur Wizard</t>
    </r>
    <phoneticPr fontId="1" type="noConversion"/>
  </si>
  <si>
    <t>Defeat General Claudius</t>
    <phoneticPr fontId="1" type="noConversion"/>
  </si>
  <si>
    <t>Free Erana's Spirit, stop the Dark One, and become the hero of Mordavia</t>
    <phoneticPr fontId="1" type="noConversion"/>
  </si>
  <si>
    <r>
      <t xml:space="preserve">Buy </t>
    </r>
    <r>
      <rPr>
        <b/>
        <sz val="9"/>
        <rFont val="Calibri"/>
      </rPr>
      <t>Healing Pills</t>
    </r>
    <r>
      <rPr>
        <sz val="9"/>
        <rFont val="Calibri"/>
      </rPr>
      <t xml:space="preserve"> from Salim</t>
    </r>
    <phoneticPr fontId="1" type="noConversion"/>
  </si>
  <si>
    <r>
      <t xml:space="preserve">Give a bottle of </t>
    </r>
    <r>
      <rPr>
        <i/>
        <sz val="9"/>
        <rFont val="Calibri"/>
      </rPr>
      <t>Hippocrene Water</t>
    </r>
    <r>
      <rPr>
        <sz val="9"/>
        <rFont val="Calibri"/>
      </rPr>
      <t xml:space="preserve"> to the Famous Adventurer</t>
    </r>
    <phoneticPr fontId="1" type="noConversion"/>
  </si>
  <si>
    <r>
      <t xml:space="preserve">Fill an </t>
    </r>
    <r>
      <rPr>
        <i/>
        <sz val="9"/>
        <rFont val="Calibri"/>
      </rPr>
      <t>Amphora</t>
    </r>
    <r>
      <rPr>
        <sz val="9"/>
        <rFont val="Calibri"/>
      </rPr>
      <t xml:space="preserve"> with water from the river near the entrance to Hades, pour the water back into the river, and open the entrance to Hades</t>
    </r>
    <phoneticPr fontId="1" type="noConversion"/>
  </si>
  <si>
    <t>Defeat Cerberus</t>
    <phoneticPr fontId="1" type="noConversion"/>
  </si>
  <si>
    <r>
      <t xml:space="preserve">Fill an </t>
    </r>
    <r>
      <rPr>
        <i/>
        <sz val="9"/>
        <rFont val="Calibri"/>
      </rPr>
      <t>Amphora</t>
    </r>
    <r>
      <rPr>
        <sz val="9"/>
        <rFont val="Calibri"/>
      </rPr>
      <t xml:space="preserve"> with </t>
    </r>
    <r>
      <rPr>
        <b/>
        <sz val="9"/>
        <rFont val="Calibri"/>
      </rPr>
      <t>Styx Water</t>
    </r>
    <phoneticPr fontId="1" type="noConversion"/>
  </si>
  <si>
    <t>Save Katrina or Erana</t>
    <phoneticPr fontId="1" type="noConversion"/>
  </si>
  <si>
    <t>Free Naxos</t>
    <phoneticPr fontId="1" type="noConversion"/>
  </si>
  <si>
    <t>Free Paros</t>
    <phoneticPr fontId="1" type="noConversion"/>
  </si>
  <si>
    <t>Free Keros</t>
    <phoneticPr fontId="1" type="noConversion"/>
  </si>
  <si>
    <r>
      <t xml:space="preserve">Buy a </t>
    </r>
    <r>
      <rPr>
        <b/>
        <sz val="9"/>
        <rFont val="Calibri"/>
      </rPr>
      <t>Blackjack</t>
    </r>
    <r>
      <rPr>
        <sz val="9"/>
        <rFont val="Calibri"/>
      </rPr>
      <t xml:space="preserve"> from Arrestes</t>
    </r>
    <phoneticPr fontId="1" type="noConversion"/>
  </si>
  <si>
    <r>
      <t xml:space="preserve">Perform the </t>
    </r>
    <r>
      <rPr>
        <i/>
        <sz val="9"/>
        <rFont val="Calibri"/>
      </rPr>
      <t>Blood</t>
    </r>
    <r>
      <rPr>
        <sz val="9"/>
        <rFont val="Calibri"/>
      </rPr>
      <t xml:space="preserve"> </t>
    </r>
    <r>
      <rPr>
        <i/>
        <sz val="9"/>
        <rFont val="Calibri"/>
      </rPr>
      <t>Ritual</t>
    </r>
    <phoneticPr fontId="1" type="noConversion"/>
  </si>
  <si>
    <t>You can get 1 per day, some come back each day.</t>
    <phoneticPr fontId="1" type="noConversion"/>
  </si>
  <si>
    <t>You can get 1 per day, so come back each day.</t>
    <phoneticPr fontId="1" type="noConversion"/>
  </si>
  <si>
    <r>
      <t xml:space="preserve">You </t>
    </r>
    <r>
      <rPr>
        <i/>
        <sz val="9"/>
        <rFont val="Calibri"/>
      </rPr>
      <t>must</t>
    </r>
    <r>
      <rPr>
        <sz val="9"/>
        <rFont val="Calibri"/>
      </rPr>
      <t xml:space="preserve"> have talked to Magda about the Destiny Spell to do this. This also triggers the Ad Avis note. You'll get it the next night you sleep in the Inn.</t>
    </r>
    <phoneticPr fontId="1" type="noConversion"/>
  </si>
  <si>
    <t>Escape the Borgov Crypt</t>
    <phoneticPr fontId="1" type="noConversion"/>
  </si>
  <si>
    <r>
      <t xml:space="preserve">Day 10
</t>
    </r>
    <r>
      <rPr>
        <sz val="10"/>
        <rFont val="ChromaSSK"/>
      </rPr>
      <t>Nothing will happen on Day 9</t>
    </r>
    <phoneticPr fontId="1" type="noConversion"/>
  </si>
  <si>
    <t>Enter the Castle through the front gate at night</t>
    <phoneticPr fontId="1" type="noConversion"/>
  </si>
  <si>
    <r>
      <t xml:space="preserve">Feed some </t>
    </r>
    <r>
      <rPr>
        <i/>
        <sz val="9"/>
        <rFont val="Calibri"/>
      </rPr>
      <t>Garlic</t>
    </r>
    <r>
      <rPr>
        <sz val="9"/>
        <rFont val="Calibri"/>
      </rPr>
      <t xml:space="preserve"> to Hector the Hexapod and open the secret passage to the basement</t>
    </r>
    <phoneticPr fontId="1" type="noConversion"/>
  </si>
  <si>
    <t>Open the desk and read the diary about the Rituals</t>
    <phoneticPr fontId="1" type="noConversion"/>
  </si>
  <si>
    <t>Break into Nikolai's house through the window</t>
    <phoneticPr fontId="1" type="noConversion"/>
  </si>
  <si>
    <t>Light the torch on the right of the altar</t>
    <phoneticPr fontId="1" type="noConversion"/>
  </si>
  <si>
    <r>
      <t xml:space="preserve">Search the chest and find a </t>
    </r>
    <r>
      <rPr>
        <b/>
        <sz val="9"/>
        <rFont val="Calibri"/>
      </rPr>
      <t>Locket</t>
    </r>
    <phoneticPr fontId="1" type="noConversion"/>
  </si>
  <si>
    <r>
      <t xml:space="preserve">Search the desk and find a </t>
    </r>
    <r>
      <rPr>
        <b/>
        <sz val="9"/>
        <rFont val="Calibri"/>
      </rPr>
      <t>Healing Potion</t>
    </r>
    <r>
      <rPr>
        <sz val="9"/>
        <rFont val="Calibri"/>
      </rPr>
      <t xml:space="preserve"> and a Borgov Diary</t>
    </r>
    <phoneticPr fontId="1" type="noConversion"/>
  </si>
  <si>
    <r>
      <t xml:space="preserve">Get the </t>
    </r>
    <r>
      <rPr>
        <b/>
        <sz val="9"/>
        <rFont val="Calibri"/>
      </rPr>
      <t>Adventurer's Guild Key</t>
    </r>
    <r>
      <rPr>
        <sz val="9"/>
        <rFont val="Calibri"/>
      </rPr>
      <t xml:space="preserve"> from Dmitri Ivanov</t>
    </r>
    <phoneticPr fontId="1" type="noConversion"/>
  </si>
  <si>
    <t>Enter the Adventurer's Guild</t>
    <phoneticPr fontId="1" type="noConversion"/>
  </si>
  <si>
    <t>Make the Thief Sign to Ugarte</t>
    <phoneticPr fontId="1" type="noConversion"/>
  </si>
  <si>
    <t>Play Wheel of Fortune in the Dead Parrot Inn</t>
    <phoneticPr fontId="1" type="noConversion"/>
  </si>
  <si>
    <t>Win at Wheel of Fortune three times</t>
    <phoneticPr fontId="1" type="noConversion"/>
  </si>
  <si>
    <t>Make the Thief Sign to the Cloaked Man upstairs</t>
    <phoneticPr fontId="1" type="noConversion"/>
  </si>
  <si>
    <r>
      <t xml:space="preserve">Magic Users must </t>
    </r>
    <r>
      <rPr>
        <i/>
        <sz val="9"/>
        <rFont val="Calibri"/>
      </rPr>
      <t>Fetch</t>
    </r>
    <r>
      <rPr>
        <sz val="9"/>
        <rFont val="Calibri"/>
      </rPr>
      <t xml:space="preserve"> the Fire Opal.</t>
    </r>
    <phoneticPr fontId="1" type="noConversion"/>
  </si>
  <si>
    <t>Defeat the Demon Guard</t>
    <phoneticPr fontId="1" type="noConversion"/>
  </si>
  <si>
    <r>
      <t>Oil</t>
    </r>
    <r>
      <rPr>
        <sz val="9"/>
        <rFont val="Calibri"/>
      </rPr>
      <t xml:space="preserve"> the door to the Great Hall and listen to Katrina and Ad Avis' conversation</t>
    </r>
    <phoneticPr fontId="1" type="noConversion"/>
  </si>
  <si>
    <t>Disarm the Trap to the Thieves' Guild below the bridge</t>
    <phoneticPr fontId="1" type="noConversion"/>
  </si>
  <si>
    <t>Enter the Thieves' Guild</t>
    <phoneticPr fontId="1" type="noConversion"/>
  </si>
  <si>
    <r>
      <t xml:space="preserve">Make a </t>
    </r>
    <r>
      <rPr>
        <b/>
        <sz val="9"/>
        <rFont val="Calibri"/>
      </rPr>
      <t>Rope and Grapnel</t>
    </r>
    <phoneticPr fontId="1" type="noConversion"/>
  </si>
  <si>
    <r>
      <t xml:space="preserve">Get a </t>
    </r>
    <r>
      <rPr>
        <b/>
        <sz val="9"/>
        <rFont val="Calibri"/>
      </rPr>
      <t>Magic Helm</t>
    </r>
    <r>
      <rPr>
        <sz val="9"/>
        <rFont val="Calibri"/>
      </rPr>
      <t xml:space="preserve"> from the Famous Adventurer</t>
    </r>
    <phoneticPr fontId="1" type="noConversion"/>
  </si>
  <si>
    <t>Even if you imported your Thief and had this item already, you still need to go through this process if you want the points.</t>
    <phoneticPr fontId="1" type="noConversion"/>
  </si>
  <si>
    <r>
      <t xml:space="preserve">Take the </t>
    </r>
    <r>
      <rPr>
        <b/>
        <sz val="9"/>
        <rFont val="Calibri"/>
      </rPr>
      <t>Rubber</t>
    </r>
    <r>
      <rPr>
        <sz val="9"/>
        <rFont val="Calibri"/>
      </rPr>
      <t xml:space="preserve"> </t>
    </r>
    <r>
      <rPr>
        <b/>
        <sz val="9"/>
        <rFont val="Calibri"/>
      </rPr>
      <t>Chicken</t>
    </r>
    <r>
      <rPr>
        <sz val="9"/>
        <rFont val="Calibri"/>
      </rPr>
      <t xml:space="preserve"> from Punny Bones' room</t>
    </r>
    <phoneticPr fontId="1" type="noConversion"/>
  </si>
  <si>
    <r>
      <t xml:space="preserve">Learn the </t>
    </r>
    <r>
      <rPr>
        <b/>
        <sz val="9"/>
        <rFont val="Calibri"/>
      </rPr>
      <t>Frost</t>
    </r>
    <r>
      <rPr>
        <sz val="9"/>
        <rFont val="Calibri"/>
      </rPr>
      <t xml:space="preserve"> </t>
    </r>
    <r>
      <rPr>
        <b/>
        <sz val="9"/>
        <rFont val="Calibri"/>
      </rPr>
      <t>Bite</t>
    </r>
    <r>
      <rPr>
        <sz val="9"/>
        <rFont val="Calibri"/>
      </rPr>
      <t xml:space="preserve"> spell from Katrina</t>
    </r>
    <phoneticPr fontId="1" type="noConversion"/>
  </si>
  <si>
    <r>
      <t xml:space="preserve">Buy the </t>
    </r>
    <r>
      <rPr>
        <b/>
        <sz val="9"/>
        <rFont val="Calibri"/>
      </rPr>
      <t>RIP</t>
    </r>
    <r>
      <rPr>
        <sz val="9"/>
        <rFont val="Calibri"/>
      </rPr>
      <t xml:space="preserve"> spell from Shakra</t>
    </r>
    <phoneticPr fontId="1" type="noConversion"/>
  </si>
  <si>
    <r>
      <t xml:space="preserve">Buy the </t>
    </r>
    <r>
      <rPr>
        <b/>
        <sz val="9"/>
        <rFont val="Calibri"/>
      </rPr>
      <t>Boom</t>
    </r>
    <r>
      <rPr>
        <sz val="9"/>
        <rFont val="Calibri"/>
      </rPr>
      <t xml:space="preserve"> spell from Shakra</t>
    </r>
    <phoneticPr fontId="1" type="noConversion"/>
  </si>
  <si>
    <r>
      <t xml:space="preserve">Buy a </t>
    </r>
    <r>
      <rPr>
        <b/>
        <sz val="9"/>
        <rFont val="Calibri"/>
      </rPr>
      <t>Magic Dagger</t>
    </r>
    <r>
      <rPr>
        <sz val="9"/>
        <rFont val="Calibri"/>
      </rPr>
      <t xml:space="preserve"> from Shakra</t>
    </r>
    <phoneticPr fontId="1" type="noConversion"/>
  </si>
  <si>
    <t>Visit Erasmus for the first time</t>
    <phoneticPr fontId="1" type="noConversion"/>
  </si>
  <si>
    <r>
      <t xml:space="preserve">Find the bedroom with the chest, kill the Wraith, and get </t>
    </r>
    <r>
      <rPr>
        <b/>
        <sz val="9"/>
        <rFont val="Calibri"/>
      </rPr>
      <t>$25</t>
    </r>
    <r>
      <rPr>
        <sz val="9"/>
        <rFont val="Calibri"/>
      </rPr>
      <t xml:space="preserve"> and a </t>
    </r>
    <r>
      <rPr>
        <b/>
        <sz val="9"/>
        <rFont val="Calibri"/>
      </rPr>
      <t>Healing Potion</t>
    </r>
    <phoneticPr fontId="1" type="noConversion"/>
  </si>
  <si>
    <t>Fighter, Paladins, and Thieves answer "Wraith." Magic Users, you'll have to wait until you face the Fairies and get the Heart Ritual from them.</t>
    <phoneticPr fontId="1" type="noConversion"/>
  </si>
  <si>
    <r>
      <t xml:space="preserve">Give the </t>
    </r>
    <r>
      <rPr>
        <i/>
        <sz val="9"/>
        <rFont val="Calibri"/>
      </rPr>
      <t xml:space="preserve">Good Humor Bar </t>
    </r>
    <r>
      <rPr>
        <sz val="9"/>
        <rFont val="Calibri"/>
      </rPr>
      <t>to Punny Bones and restore his humor</t>
    </r>
    <phoneticPr fontId="1" type="noConversion"/>
  </si>
  <si>
    <t>Rescue Igor in the cemetery</t>
    <phoneticPr fontId="1" type="noConversion"/>
  </si>
  <si>
    <r>
      <t xml:space="preserve">Talk to Igor and get the </t>
    </r>
    <r>
      <rPr>
        <b/>
        <sz val="9"/>
        <rFont val="Calibri"/>
      </rPr>
      <t>Borgov</t>
    </r>
    <r>
      <rPr>
        <sz val="9"/>
        <rFont val="Calibri"/>
      </rPr>
      <t xml:space="preserve"> </t>
    </r>
    <r>
      <rPr>
        <b/>
        <sz val="9"/>
        <rFont val="Calibri"/>
      </rPr>
      <t>Crypt Key</t>
    </r>
    <phoneticPr fontId="1" type="noConversion"/>
  </si>
  <si>
    <t>Meet Katrina outside the town gates</t>
    <phoneticPr fontId="1" type="noConversion"/>
  </si>
  <si>
    <r>
      <t xml:space="preserve">Learn the </t>
    </r>
    <r>
      <rPr>
        <b/>
        <sz val="9"/>
        <rFont val="Calibri"/>
      </rPr>
      <t>Aura</t>
    </r>
    <r>
      <rPr>
        <sz val="9"/>
        <rFont val="Calibri"/>
      </rPr>
      <t xml:space="preserve"> spell from Magda</t>
    </r>
    <phoneticPr fontId="1" type="noConversion"/>
  </si>
  <si>
    <t>Visit Magda and have your fortune read again</t>
    <phoneticPr fontId="1" type="noConversion"/>
  </si>
  <si>
    <t>Have your fortune read by Magda</t>
    <phoneticPr fontId="1" type="noConversion"/>
  </si>
  <si>
    <t>Destroy the Wraith holding the Heart Ritual</t>
    <phoneticPr fontId="1" type="noConversion"/>
  </si>
  <si>
    <t>Win the duel with the Leopardman Shaman</t>
    <phoneticPr fontId="1" type="noConversion"/>
  </si>
  <si>
    <r>
      <t xml:space="preserve">Use your </t>
    </r>
    <r>
      <rPr>
        <i/>
        <sz val="9"/>
        <rFont val="Calibri"/>
      </rPr>
      <t>Grapnel</t>
    </r>
    <r>
      <rPr>
        <sz val="9"/>
        <rFont val="Calibri"/>
      </rPr>
      <t xml:space="preserve"> on the Leopardman Chief's hut</t>
    </r>
    <phoneticPr fontId="1" type="noConversion"/>
  </si>
  <si>
    <r>
      <t xml:space="preserve">Feed </t>
    </r>
    <r>
      <rPr>
        <i/>
        <sz val="9"/>
        <rFont val="Calibri"/>
      </rPr>
      <t>Meat</t>
    </r>
    <r>
      <rPr>
        <sz val="9"/>
        <rFont val="Calibri"/>
      </rPr>
      <t xml:space="preserve"> to the panther</t>
    </r>
    <phoneticPr fontId="1" type="noConversion"/>
  </si>
  <si>
    <t>Escape from the Sense Cave</t>
    <phoneticPr fontId="1" type="noConversion"/>
  </si>
  <si>
    <r>
      <t>Perform the</t>
    </r>
    <r>
      <rPr>
        <i/>
        <sz val="9"/>
        <rFont val="Calibri"/>
      </rPr>
      <t xml:space="preserve"> Heart Ritual</t>
    </r>
    <phoneticPr fontId="1" type="noConversion"/>
  </si>
  <si>
    <r>
      <t xml:space="preserve">Make it into the Essence Cave and perform the </t>
    </r>
    <r>
      <rPr>
        <i/>
        <sz val="9"/>
        <rFont val="Calibri"/>
      </rPr>
      <t>Essence Ritual</t>
    </r>
    <phoneticPr fontId="1" type="noConversion"/>
  </si>
  <si>
    <t>Attend the peace conference</t>
    <phoneticPr fontId="1" type="noConversion"/>
  </si>
  <si>
    <r>
      <t xml:space="preserve">Gain the </t>
    </r>
    <r>
      <rPr>
        <b/>
        <sz val="9"/>
        <rFont val="Calibri"/>
      </rPr>
      <t>Honor</t>
    </r>
    <r>
      <rPr>
        <sz val="9"/>
        <rFont val="Calibri"/>
      </rPr>
      <t xml:space="preserve"> </t>
    </r>
    <r>
      <rPr>
        <b/>
        <sz val="9"/>
        <rFont val="Calibri"/>
      </rPr>
      <t>Shield</t>
    </r>
    <r>
      <rPr>
        <sz val="9"/>
        <rFont val="Calibri"/>
      </rPr>
      <t xml:space="preserve"> ability</t>
    </r>
    <phoneticPr fontId="1" type="noConversion"/>
  </si>
  <si>
    <t>80 Paladin Points required.</t>
    <phoneticPr fontId="1" type="noConversion"/>
  </si>
  <si>
    <t>Follow Manu to the Monkey Village</t>
    <phoneticPr fontId="1" type="noConversion"/>
  </si>
  <si>
    <r>
      <t xml:space="preserve">Show the </t>
    </r>
    <r>
      <rPr>
        <i/>
        <sz val="9"/>
        <rFont val="Calibri"/>
      </rPr>
      <t>Balloon Painting</t>
    </r>
    <r>
      <rPr>
        <sz val="9"/>
        <rFont val="Calibri"/>
      </rPr>
      <t xml:space="preserve"> to Marrak and buy his spare </t>
    </r>
    <r>
      <rPr>
        <b/>
        <sz val="9"/>
        <rFont val="Calibri"/>
      </rPr>
      <t>Brazier</t>
    </r>
    <phoneticPr fontId="1" type="noConversion"/>
  </si>
  <si>
    <r>
      <t xml:space="preserve">Talk to Andre and get some </t>
    </r>
    <r>
      <rPr>
        <b/>
        <sz val="9"/>
        <rFont val="Calibri"/>
      </rPr>
      <t>Anchovies</t>
    </r>
    <phoneticPr fontId="1" type="noConversion"/>
  </si>
  <si>
    <t>He is there during the day.</t>
    <phoneticPr fontId="1" type="noConversion"/>
  </si>
  <si>
    <t>He is there during the night.</t>
    <phoneticPr fontId="1" type="noConversion"/>
  </si>
  <si>
    <t>Tell Julanar about Andre wanting to be a healer</t>
    <phoneticPr fontId="1" type="noConversion"/>
  </si>
  <si>
    <t>Make a note of the password it gives you.</t>
    <phoneticPr fontId="1" type="noConversion"/>
  </si>
  <si>
    <t>Sign the logbook in the Adventurer's Guild</t>
    <phoneticPr fontId="1" type="noConversion"/>
  </si>
  <si>
    <r>
      <t xml:space="preserve">Get a </t>
    </r>
    <r>
      <rPr>
        <b/>
        <sz val="9"/>
        <rFont val="Calibri"/>
      </rPr>
      <t>Bedsheet</t>
    </r>
    <r>
      <rPr>
        <sz val="9"/>
        <rFont val="Calibri"/>
      </rPr>
      <t xml:space="preserve"> from your room</t>
    </r>
    <phoneticPr fontId="1" type="noConversion"/>
  </si>
  <si>
    <t>Make it to Science Island</t>
    <phoneticPr fontId="1" type="noConversion"/>
  </si>
  <si>
    <r>
      <t xml:space="preserve">Buy an </t>
    </r>
    <r>
      <rPr>
        <b/>
        <sz val="9"/>
        <rFont val="Calibri"/>
      </rPr>
      <t>Amphora</t>
    </r>
    <r>
      <rPr>
        <sz val="9"/>
        <rFont val="Calibri"/>
      </rPr>
      <t xml:space="preserve"> from Wolfie</t>
    </r>
    <phoneticPr fontId="1" type="noConversion"/>
  </si>
  <si>
    <t>Escape from the Blood Cave</t>
    <phoneticPr fontId="1" type="noConversion"/>
  </si>
  <si>
    <r>
      <t xml:space="preserve">Perform the </t>
    </r>
    <r>
      <rPr>
        <i/>
        <sz val="9"/>
        <rFont val="Calibri"/>
      </rPr>
      <t>Breath</t>
    </r>
    <r>
      <rPr>
        <sz val="9"/>
        <rFont val="Calibri"/>
      </rPr>
      <t xml:space="preserve"> </t>
    </r>
    <r>
      <rPr>
        <i/>
        <sz val="9"/>
        <rFont val="Calibri"/>
      </rPr>
      <t>Ritual</t>
    </r>
    <phoneticPr fontId="1" type="noConversion"/>
  </si>
  <si>
    <t>This is the "point of no return." As soon as you meet Ad Avis, you have 3 days to get the Rituals and enter the Castle at night. If you don't meet Ad Avis, you have until Day ? to go see him and finish the game.</t>
    <phoneticPr fontId="1" type="noConversion"/>
  </si>
  <si>
    <r>
      <t xml:space="preserve">Reenter the Dark One's Cave with the </t>
    </r>
    <r>
      <rPr>
        <i/>
        <sz val="9"/>
        <rFont val="Calibri"/>
      </rPr>
      <t>Rituals</t>
    </r>
    <phoneticPr fontId="1" type="noConversion"/>
  </si>
  <si>
    <t>Escape from the cage of bone</t>
    <phoneticPr fontId="1" type="noConversion"/>
  </si>
  <si>
    <r>
      <t xml:space="preserve">You get the points for escaping the </t>
    </r>
    <r>
      <rPr>
        <i/>
        <sz val="9"/>
        <rFont val="Calibri"/>
      </rPr>
      <t xml:space="preserve">cage </t>
    </r>
    <r>
      <rPr>
        <sz val="9"/>
        <rFont val="Calibri"/>
      </rPr>
      <t>not the cave.</t>
    </r>
    <phoneticPr fontId="1" type="noConversion"/>
  </si>
  <si>
    <t>Answer Leshy's Elderbury Bush riddle</t>
    <phoneticPr fontId="1" type="noConversion"/>
  </si>
  <si>
    <t>Answer Leshy's Heart Ritual riddle</t>
    <phoneticPr fontId="1" type="noConversion"/>
  </si>
  <si>
    <t>Visit the ghosts of Anna and Nikolai</t>
    <phoneticPr fontId="1" type="noConversion"/>
  </si>
  <si>
    <r>
      <t xml:space="preserve">Ask for Nikolai's </t>
    </r>
    <r>
      <rPr>
        <b/>
        <sz val="9"/>
        <rFont val="Calibri"/>
      </rPr>
      <t>Hat</t>
    </r>
    <phoneticPr fontId="1" type="noConversion"/>
  </si>
  <si>
    <t>Enter the Monastery</t>
    <phoneticPr fontId="1" type="noConversion"/>
  </si>
  <si>
    <r>
      <t xml:space="preserve">Take the </t>
    </r>
    <r>
      <rPr>
        <b/>
        <sz val="9"/>
        <rFont val="Calibri"/>
      </rPr>
      <t>Blackbird</t>
    </r>
    <r>
      <rPr>
        <sz val="9"/>
        <rFont val="Calibri"/>
      </rPr>
      <t xml:space="preserve"> from above the door</t>
    </r>
    <phoneticPr fontId="1" type="noConversion"/>
  </si>
  <si>
    <t>Go back to Dr. Cranium's and identify a Hexapod</t>
    <phoneticPr fontId="1" type="noConversion"/>
  </si>
  <si>
    <t>Give Dr. Cranium the Rehydration Solution formula</t>
    <phoneticPr fontId="1" type="noConversion"/>
  </si>
  <si>
    <r>
      <t xml:space="preserve">Give Dr. Cranium some </t>
    </r>
    <r>
      <rPr>
        <i/>
        <sz val="9"/>
        <rFont val="Calibri"/>
      </rPr>
      <t>Grue Goo</t>
    </r>
    <r>
      <rPr>
        <sz val="9"/>
        <rFont val="Calibri"/>
      </rPr>
      <t xml:space="preserve"> and get the </t>
    </r>
    <r>
      <rPr>
        <b/>
        <sz val="9"/>
        <rFont val="Calibri"/>
      </rPr>
      <t>Rehydration Solution</t>
    </r>
    <phoneticPr fontId="1" type="noConversion"/>
  </si>
  <si>
    <r>
      <t xml:space="preserve">Use the </t>
    </r>
    <r>
      <rPr>
        <i/>
        <sz val="9"/>
        <rFont val="Calibri"/>
      </rPr>
      <t>Rehydration Solution</t>
    </r>
    <r>
      <rPr>
        <sz val="9"/>
        <rFont val="Calibri"/>
      </rPr>
      <t xml:space="preserve"> on the dry Domovoi</t>
    </r>
    <phoneticPr fontId="1" type="noConversion"/>
  </si>
  <si>
    <r>
      <t xml:space="preserve">Find </t>
    </r>
    <r>
      <rPr>
        <b/>
        <sz val="9"/>
        <rFont val="Calibri"/>
      </rPr>
      <t>$5.25</t>
    </r>
    <r>
      <rPr>
        <sz val="9"/>
        <rFont val="Calibri"/>
      </rPr>
      <t xml:space="preserve"> on the third corpse</t>
    </r>
    <phoneticPr fontId="1" type="noConversion"/>
  </si>
  <si>
    <r>
      <t xml:space="preserve">Enter the Temple of Sekhment and give the </t>
    </r>
    <r>
      <rPr>
        <i/>
        <sz val="9"/>
        <rFont val="Calibri"/>
      </rPr>
      <t>Gem of the Guardian</t>
    </r>
    <r>
      <rPr>
        <sz val="9"/>
        <rFont val="Calibri"/>
      </rPr>
      <t xml:space="preserve"> to the Priestess of Sekhmet</t>
    </r>
    <phoneticPr fontId="1" type="noConversion"/>
  </si>
  <si>
    <r>
      <t xml:space="preserve">Create a </t>
    </r>
    <r>
      <rPr>
        <b/>
        <sz val="9"/>
        <rFont val="Calibri"/>
      </rPr>
      <t>Wizard’s</t>
    </r>
    <r>
      <rPr>
        <sz val="9"/>
        <rFont val="Calibri"/>
      </rPr>
      <t xml:space="preserve"> </t>
    </r>
    <r>
      <rPr>
        <b/>
        <sz val="9"/>
        <rFont val="Calibri"/>
      </rPr>
      <t>Staff</t>
    </r>
    <r>
      <rPr>
        <sz val="9"/>
        <rFont val="Calibri"/>
      </rPr>
      <t xml:space="preserve"> and get the </t>
    </r>
    <r>
      <rPr>
        <b/>
        <sz val="9"/>
        <rFont val="Calibri"/>
      </rPr>
      <t>Summon Staff</t>
    </r>
    <r>
      <rPr>
        <sz val="9"/>
        <rFont val="Calibri"/>
      </rPr>
      <t xml:space="preserve"> spell</t>
    </r>
    <phoneticPr fontId="1" type="noConversion"/>
  </si>
  <si>
    <r>
      <t xml:space="preserve">Pick up the </t>
    </r>
    <r>
      <rPr>
        <b/>
        <sz val="9"/>
        <rFont val="Calibri"/>
      </rPr>
      <t>Rope and Grapnel</t>
    </r>
    <phoneticPr fontId="1" type="noConversion"/>
  </si>
  <si>
    <t>Create a bridge at the waterfall</t>
    <phoneticPr fontId="1" type="noConversion"/>
  </si>
  <si>
    <t>Cross the waterfall</t>
    <phoneticPr fontId="1" type="noConversion"/>
  </si>
  <si>
    <r>
      <t xml:space="preserve">Take the </t>
    </r>
    <r>
      <rPr>
        <b/>
        <sz val="9"/>
        <rFont val="Calibri"/>
      </rPr>
      <t>Fire</t>
    </r>
    <r>
      <rPr>
        <sz val="9"/>
        <rFont val="Calibri"/>
      </rPr>
      <t xml:space="preserve"> </t>
    </r>
    <r>
      <rPr>
        <b/>
        <sz val="9"/>
        <rFont val="Calibri"/>
      </rPr>
      <t>Opal</t>
    </r>
    <r>
      <rPr>
        <sz val="9"/>
        <rFont val="Calibri"/>
      </rPr>
      <t xml:space="preserve"> from the eye of the Anubis statue</t>
    </r>
    <phoneticPr fontId="1" type="noConversion"/>
  </si>
  <si>
    <t>If you enter Laibon's hut with the horn, you are forced to start the event.</t>
    <phoneticPr fontId="1" type="noConversion"/>
  </si>
  <si>
    <t>You just get the points for oiling the door, so you can do it during the day.</t>
    <phoneticPr fontId="1" type="noConversion"/>
  </si>
  <si>
    <r>
      <t xml:space="preserve">Find a total of </t>
    </r>
    <r>
      <rPr>
        <b/>
        <sz val="9"/>
        <rFont val="Calibri"/>
      </rPr>
      <t>$6.06</t>
    </r>
    <r>
      <rPr>
        <sz val="9"/>
        <rFont val="Calibri"/>
      </rPr>
      <t xml:space="preserve"> in the cabinets and behind the paintings</t>
    </r>
    <phoneticPr fontId="1" type="noConversion"/>
  </si>
  <si>
    <r>
      <t xml:space="preserve">Read the </t>
    </r>
    <r>
      <rPr>
        <i/>
        <sz val="9"/>
        <rFont val="Calibri"/>
      </rPr>
      <t>Swimming</t>
    </r>
    <r>
      <rPr>
        <sz val="9"/>
        <rFont val="Calibri"/>
      </rPr>
      <t xml:space="preserve"> </t>
    </r>
    <r>
      <rPr>
        <i/>
        <sz val="9"/>
        <rFont val="Calibri"/>
      </rPr>
      <t>Handbook</t>
    </r>
    <phoneticPr fontId="1" type="noConversion"/>
  </si>
  <si>
    <r>
      <t xml:space="preserve">Pick up some </t>
    </r>
    <r>
      <rPr>
        <b/>
        <sz val="9"/>
        <rFont val="Calibri"/>
      </rPr>
      <t>Rocks</t>
    </r>
    <phoneticPr fontId="1" type="noConversion"/>
  </si>
  <si>
    <r>
      <t xml:space="preserve">Get a </t>
    </r>
    <r>
      <rPr>
        <b/>
        <sz val="9"/>
        <rFont val="Calibri"/>
      </rPr>
      <t>Stealth Charm</t>
    </r>
    <r>
      <rPr>
        <sz val="9"/>
        <rFont val="Calibri"/>
      </rPr>
      <t xml:space="preserve"> from the Famous Adventurer</t>
    </r>
    <phoneticPr fontId="1" type="noConversion"/>
  </si>
  <si>
    <r>
      <t xml:space="preserve">Talk to Rakeesh and get your </t>
    </r>
    <r>
      <rPr>
        <b/>
        <sz val="9"/>
        <rFont val="Calibri"/>
      </rPr>
      <t>Magic Grapnel</t>
    </r>
    <phoneticPr fontId="1" type="noConversion"/>
  </si>
  <si>
    <r>
      <t xml:space="preserve">Visit Logos in the Hall of Kings and get the </t>
    </r>
    <r>
      <rPr>
        <b/>
        <sz val="9"/>
        <rFont val="Calibri"/>
      </rPr>
      <t>King's Ring</t>
    </r>
    <phoneticPr fontId="1" type="noConversion"/>
  </si>
  <si>
    <r>
      <t xml:space="preserve">Buy </t>
    </r>
    <r>
      <rPr>
        <b/>
        <sz val="9"/>
        <rFont val="Calibri"/>
      </rPr>
      <t>Mystic Magnets</t>
    </r>
    <r>
      <rPr>
        <sz val="9"/>
        <rFont val="Calibri"/>
      </rPr>
      <t xml:space="preserve"> from Shakra sah Tarna</t>
    </r>
    <phoneticPr fontId="1" type="noConversion"/>
  </si>
  <si>
    <r>
      <t xml:space="preserve">Use the </t>
    </r>
    <r>
      <rPr>
        <i/>
        <sz val="9"/>
        <rFont val="Calibri"/>
      </rPr>
      <t>Will o' Wisps</t>
    </r>
    <r>
      <rPr>
        <sz val="9"/>
        <rFont val="Calibri"/>
      </rPr>
      <t xml:space="preserve"> on the Squid Stone, open the Squid Stone with the </t>
    </r>
    <r>
      <rPr>
        <i/>
        <sz val="9"/>
        <rFont val="Calibri"/>
      </rPr>
      <t>Dark One Sign,</t>
    </r>
    <r>
      <rPr>
        <sz val="9"/>
        <rFont val="Calibri"/>
      </rPr>
      <t xml:space="preserve"> and get the </t>
    </r>
    <r>
      <rPr>
        <b/>
        <sz val="9"/>
        <rFont val="Calibri"/>
      </rPr>
      <t>Sense Ritual</t>
    </r>
    <phoneticPr fontId="1" type="noConversion"/>
  </si>
  <si>
    <r>
      <t xml:space="preserve">Release the </t>
    </r>
    <r>
      <rPr>
        <i/>
        <sz val="9"/>
        <rFont val="Calibri"/>
      </rPr>
      <t>Will o' Wisps</t>
    </r>
    <phoneticPr fontId="1" type="noConversion"/>
  </si>
  <si>
    <r>
      <t xml:space="preserve">Tell the Rusalka her real name and get </t>
    </r>
    <r>
      <rPr>
        <b/>
        <sz val="9"/>
        <rFont val="Calibri"/>
      </rPr>
      <t>Lock of</t>
    </r>
    <r>
      <rPr>
        <sz val="9"/>
        <rFont val="Calibri"/>
      </rPr>
      <t xml:space="preserve"> her</t>
    </r>
    <r>
      <rPr>
        <b/>
        <sz val="9"/>
        <rFont val="Calibri"/>
      </rPr>
      <t xml:space="preserve"> Hair</t>
    </r>
    <phoneticPr fontId="1" type="noConversion"/>
  </si>
  <si>
    <r>
      <t xml:space="preserve">Put the </t>
    </r>
    <r>
      <rPr>
        <i/>
        <sz val="9"/>
        <rFont val="Calibri"/>
      </rPr>
      <t>Hair</t>
    </r>
    <r>
      <rPr>
        <sz val="9"/>
        <rFont val="Calibri"/>
      </rPr>
      <t xml:space="preserve"> on the </t>
    </r>
    <r>
      <rPr>
        <i/>
        <sz val="9"/>
        <rFont val="Calibri"/>
      </rPr>
      <t>Broom.</t>
    </r>
    <phoneticPr fontId="1" type="noConversion"/>
  </si>
  <si>
    <r>
      <t xml:space="preserve">Beat Janos' grave with the </t>
    </r>
    <r>
      <rPr>
        <i/>
        <sz val="9"/>
        <rFont val="Calibri"/>
      </rPr>
      <t>Broom</t>
    </r>
    <r>
      <rPr>
        <sz val="9"/>
        <rFont val="Calibri"/>
      </rPr>
      <t xml:space="preserve"> and defeat his Wraith</t>
    </r>
    <phoneticPr fontId="1" type="noConversion"/>
  </si>
  <si>
    <t>About Starting Characters</t>
    <phoneticPr fontId="1" type="noConversion"/>
  </si>
  <si>
    <t>About the Sequence of Events</t>
    <phoneticPr fontId="1" type="noConversion"/>
  </si>
  <si>
    <t>o</t>
    <phoneticPr fontId="1" type="noConversion"/>
  </si>
  <si>
    <t>Find Reeshaka</t>
    <phoneticPr fontId="1" type="noConversion"/>
  </si>
  <si>
    <r>
      <t xml:space="preserve">Use a </t>
    </r>
    <r>
      <rPr>
        <i/>
        <sz val="9"/>
        <rFont val="Calibri"/>
      </rPr>
      <t>Dispel</t>
    </r>
    <r>
      <rPr>
        <sz val="9"/>
        <rFont val="Calibri"/>
      </rPr>
      <t xml:space="preserve"> </t>
    </r>
    <r>
      <rPr>
        <i/>
        <sz val="9"/>
        <rFont val="Calibri"/>
      </rPr>
      <t>Potion</t>
    </r>
    <r>
      <rPr>
        <sz val="9"/>
        <rFont val="Calibri"/>
      </rPr>
      <t xml:space="preserve"> on Reeshaka</t>
    </r>
    <phoneticPr fontId="1" type="noConversion"/>
  </si>
  <si>
    <t>Reach the mirror room</t>
    <phoneticPr fontId="1" type="noConversion"/>
  </si>
  <si>
    <t>Defeat the Demon Gargoyle</t>
    <phoneticPr fontId="1" type="noConversion"/>
  </si>
  <si>
    <t>Defeat the Demon Wizard</t>
    <phoneticPr fontId="1" type="noConversion"/>
  </si>
  <si>
    <r>
      <t xml:space="preserve">Ask Dr. Cranium about Magic and learn the </t>
    </r>
    <r>
      <rPr>
        <b/>
        <sz val="9"/>
        <rFont val="Calibri"/>
      </rPr>
      <t>Glide</t>
    </r>
    <r>
      <rPr>
        <sz val="9"/>
        <rFont val="Calibri"/>
      </rPr>
      <t xml:space="preserve"> spell</t>
    </r>
    <phoneticPr fontId="1" type="noConversion"/>
  </si>
  <si>
    <r>
      <t xml:space="preserve">Get </t>
    </r>
    <r>
      <rPr>
        <b/>
        <sz val="9"/>
        <rFont val="Calibri"/>
      </rPr>
      <t>Grue Goo</t>
    </r>
    <r>
      <rPr>
        <sz val="9"/>
        <rFont val="Calibri"/>
      </rPr>
      <t xml:space="preserve"> from the Squid Stone Area</t>
    </r>
    <phoneticPr fontId="1" type="noConversion"/>
  </si>
  <si>
    <r>
      <t xml:space="preserve">Fetch some </t>
    </r>
    <r>
      <rPr>
        <b/>
        <sz val="9"/>
        <rFont val="Calibri"/>
      </rPr>
      <t>Mana Fruit</t>
    </r>
    <r>
      <rPr>
        <sz val="9"/>
        <rFont val="Calibri"/>
      </rPr>
      <t xml:space="preserve"> from the tree in Erana's Garden</t>
    </r>
    <phoneticPr fontId="1" type="noConversion"/>
  </si>
  <si>
    <r>
      <t xml:space="preserve">Find </t>
    </r>
    <r>
      <rPr>
        <b/>
        <sz val="9"/>
        <rFont val="Calibri"/>
      </rPr>
      <t>$30.00</t>
    </r>
    <r>
      <rPr>
        <sz val="9"/>
        <rFont val="Calibri"/>
      </rPr>
      <t xml:space="preserve"> in a latern in Erana's Garden</t>
    </r>
    <phoneticPr fontId="1" type="noConversion"/>
  </si>
  <si>
    <r>
      <t xml:space="preserve">Plant the </t>
    </r>
    <r>
      <rPr>
        <i/>
        <sz val="9"/>
        <rFont val="Calibri"/>
      </rPr>
      <t>Bonsai Bush</t>
    </r>
    <r>
      <rPr>
        <sz val="9"/>
        <rFont val="Calibri"/>
      </rPr>
      <t xml:space="preserve"> in Erana's Garden</t>
    </r>
    <phoneticPr fontId="1" type="noConversion"/>
  </si>
  <si>
    <r>
      <t xml:space="preserve">Cast </t>
    </r>
    <r>
      <rPr>
        <i/>
        <sz val="9"/>
        <rFont val="Calibri"/>
      </rPr>
      <t>Trigger</t>
    </r>
    <r>
      <rPr>
        <sz val="9"/>
        <rFont val="Calibri"/>
      </rPr>
      <t xml:space="preserve"> on the stream, </t>
    </r>
    <r>
      <rPr>
        <i/>
        <sz val="9"/>
        <rFont val="Calibri"/>
      </rPr>
      <t>Open</t>
    </r>
    <r>
      <rPr>
        <sz val="9"/>
        <rFont val="Calibri"/>
      </rPr>
      <t xml:space="preserve"> the flower, </t>
    </r>
    <r>
      <rPr>
        <i/>
        <sz val="9"/>
        <rFont val="Calibri"/>
      </rPr>
      <t>Fetch</t>
    </r>
    <r>
      <rPr>
        <sz val="9"/>
        <rFont val="Calibri"/>
      </rPr>
      <t xml:space="preserve"> the scroll, and learn the </t>
    </r>
    <r>
      <rPr>
        <b/>
        <sz val="9"/>
        <rFont val="Calibri"/>
      </rPr>
      <t>Protection</t>
    </r>
    <r>
      <rPr>
        <sz val="9"/>
        <rFont val="Calibri"/>
      </rPr>
      <t xml:space="preserve"> spell</t>
    </r>
    <phoneticPr fontId="1" type="noConversion"/>
  </si>
  <si>
    <r>
      <t xml:space="preserve">Get some </t>
    </r>
    <r>
      <rPr>
        <b/>
        <sz val="9"/>
        <rFont val="Calibri"/>
      </rPr>
      <t>Garlic</t>
    </r>
    <r>
      <rPr>
        <sz val="9"/>
        <rFont val="Calibri"/>
      </rPr>
      <t xml:space="preserve"> from your room at the Inn.</t>
    </r>
    <phoneticPr fontId="1" type="noConversion"/>
  </si>
  <si>
    <t>Reach the waterfall in the jungle for the first time</t>
    <phoneticPr fontId="1" type="noConversion"/>
  </si>
  <si>
    <t>Fighters and Paladins, take 2; Magic Users, take 3, and Thieves take 1 (you'll steal another one later). You can put them in your chest and take another to avoid the "you have enough" message.</t>
    <phoneticPr fontId="1" type="noConversion"/>
  </si>
  <si>
    <t>Exit your room through the window at night</t>
    <phoneticPr fontId="1" type="noConversion"/>
  </si>
  <si>
    <r>
      <t xml:space="preserve">Search the desk and find </t>
    </r>
    <r>
      <rPr>
        <b/>
        <sz val="9"/>
        <rFont val="Calibri"/>
      </rPr>
      <t>$7.15</t>
    </r>
    <r>
      <rPr>
        <sz val="9"/>
        <rFont val="Calibri"/>
      </rPr>
      <t xml:space="preserve"> and the </t>
    </r>
    <r>
      <rPr>
        <b/>
        <sz val="9"/>
        <rFont val="Calibri"/>
      </rPr>
      <t>Jail Key</t>
    </r>
    <phoneticPr fontId="1" type="noConversion"/>
  </si>
  <si>
    <r>
      <t xml:space="preserve">Crack the safe on the right and find </t>
    </r>
    <r>
      <rPr>
        <b/>
        <sz val="9"/>
        <rFont val="Calibri"/>
      </rPr>
      <t>Healing Potion</t>
    </r>
    <r>
      <rPr>
        <sz val="9"/>
        <rFont val="Calibri"/>
      </rPr>
      <t xml:space="preserve">, </t>
    </r>
    <r>
      <rPr>
        <b/>
        <sz val="9"/>
        <rFont val="Calibri"/>
      </rPr>
      <t>Dagger</t>
    </r>
    <r>
      <rPr>
        <sz val="9"/>
        <rFont val="Calibri"/>
      </rPr>
      <t xml:space="preserve">, and </t>
    </r>
    <r>
      <rPr>
        <b/>
        <sz val="9"/>
        <rFont val="Calibri"/>
      </rPr>
      <t>$5.00</t>
    </r>
    <phoneticPr fontId="1" type="noConversion"/>
  </si>
  <si>
    <t>Enter the Monkey Village</t>
    <phoneticPr fontId="1" type="noConversion"/>
  </si>
  <si>
    <t>Convince Manu to take you to the Lost City</t>
    <phoneticPr fontId="1" type="noConversion"/>
  </si>
  <si>
    <t>Win or lose the Twisted Tree Challenge</t>
    <phoneticPr fontId="1" type="noConversion"/>
  </si>
  <si>
    <r>
      <t xml:space="preserve">Win the Ring of Thorns Challenge with your </t>
    </r>
    <r>
      <rPr>
        <i/>
        <sz val="9"/>
        <rFont val="Calibri"/>
      </rPr>
      <t>Tinderbox</t>
    </r>
    <phoneticPr fontId="1" type="noConversion"/>
  </si>
  <si>
    <r>
      <t xml:space="preserve">Give the </t>
    </r>
    <r>
      <rPr>
        <i/>
        <sz val="9"/>
        <rFont val="Calibri"/>
      </rPr>
      <t>Elderbury Pie</t>
    </r>
    <r>
      <rPr>
        <sz val="9"/>
        <rFont val="Calibri"/>
      </rPr>
      <t xml:space="preserve"> to Baba Yaga</t>
    </r>
    <phoneticPr fontId="1" type="noConversion"/>
  </si>
  <si>
    <t>Pass the Science Aptitude Test</t>
    <phoneticPr fontId="1" type="noConversion"/>
  </si>
  <si>
    <r>
      <t xml:space="preserve">Buy </t>
    </r>
    <r>
      <rPr>
        <b/>
        <sz val="9"/>
        <rFont val="Calibri"/>
      </rPr>
      <t xml:space="preserve">Oil </t>
    </r>
    <r>
      <rPr>
        <sz val="9"/>
        <rFont val="Calibri"/>
      </rPr>
      <t>from Zaituni bin Duhn</t>
    </r>
    <phoneticPr fontId="1" type="noConversion"/>
  </si>
  <si>
    <r>
      <t xml:space="preserve">Buy a </t>
    </r>
    <r>
      <rPr>
        <b/>
        <sz val="9"/>
        <rFont val="Calibri"/>
      </rPr>
      <t>Rope</t>
    </r>
    <r>
      <rPr>
        <sz val="9"/>
        <rFont val="Calibri"/>
      </rPr>
      <t xml:space="preserve"> from Rashid</t>
    </r>
    <phoneticPr fontId="1" type="noConversion"/>
  </si>
  <si>
    <t>Show the Thieves' Sign to Rashid</t>
    <phoneticPr fontId="1" type="noConversion"/>
  </si>
  <si>
    <r>
      <t xml:space="preserve">Buy </t>
    </r>
    <r>
      <rPr>
        <b/>
        <sz val="9"/>
        <rFont val="Calibri"/>
      </rPr>
      <t>Beads</t>
    </r>
    <r>
      <rPr>
        <sz val="9"/>
        <rFont val="Calibri"/>
      </rPr>
      <t xml:space="preserve"> from Anna Bibi</t>
    </r>
    <phoneticPr fontId="1" type="noConversion"/>
  </si>
  <si>
    <r>
      <t xml:space="preserve">Get the </t>
    </r>
    <r>
      <rPr>
        <b/>
        <sz val="9"/>
        <rFont val="Calibri"/>
      </rPr>
      <t>Breath Ritual</t>
    </r>
    <r>
      <rPr>
        <sz val="9"/>
        <rFont val="Calibri"/>
      </rPr>
      <t xml:space="preserve"> from Baba Yaga</t>
    </r>
    <phoneticPr fontId="1" type="noConversion"/>
  </si>
  <si>
    <r>
      <t xml:space="preserve">Get a </t>
    </r>
    <r>
      <rPr>
        <b/>
        <sz val="9"/>
        <rFont val="Calibri"/>
      </rPr>
      <t>Good</t>
    </r>
    <r>
      <rPr>
        <sz val="9"/>
        <rFont val="Calibri"/>
      </rPr>
      <t xml:space="preserve"> </t>
    </r>
    <r>
      <rPr>
        <b/>
        <sz val="9"/>
        <rFont val="Calibri"/>
      </rPr>
      <t>Humor</t>
    </r>
    <r>
      <rPr>
        <sz val="9"/>
        <rFont val="Calibri"/>
      </rPr>
      <t xml:space="preserve"> </t>
    </r>
    <r>
      <rPr>
        <b/>
        <sz val="9"/>
        <rFont val="Calibri"/>
      </rPr>
      <t>Bar</t>
    </r>
    <r>
      <rPr>
        <sz val="9"/>
        <rFont val="Calibri"/>
      </rPr>
      <t xml:space="preserve"> from Baba Yaga</t>
    </r>
    <phoneticPr fontId="1" type="noConversion"/>
  </si>
  <si>
    <r>
      <t xml:space="preserve">The game will only allow you to have 500 points. There </t>
    </r>
    <r>
      <rPr>
        <i/>
        <sz val="9"/>
        <rFont val="Calibri"/>
      </rPr>
      <t>are</t>
    </r>
    <r>
      <rPr>
        <sz val="9"/>
        <rFont val="Calibri"/>
      </rPr>
      <t xml:space="preserve"> extra points out there, but you don't really get credit for them. </t>
    </r>
    <phoneticPr fontId="1" type="noConversion"/>
  </si>
  <si>
    <r>
      <t xml:space="preserve">You can either climb in through the window or use the </t>
    </r>
    <r>
      <rPr>
        <i/>
        <sz val="9"/>
        <rFont val="Calibri"/>
      </rPr>
      <t xml:space="preserve">Dark One Sign </t>
    </r>
    <r>
      <rPr>
        <sz val="9"/>
        <rFont val="Calibri"/>
      </rPr>
      <t>on the door.</t>
    </r>
    <phoneticPr fontId="1" type="noConversion"/>
  </si>
  <si>
    <t>Magic Users and Thieves DON'T go back to get the Fire Opal. You won't get points for it here.</t>
    <phoneticPr fontId="1" type="noConversion"/>
  </si>
  <si>
    <t>95c, and you can't bargain.</t>
    <phoneticPr fontId="1" type="noConversion"/>
  </si>
  <si>
    <r>
      <t xml:space="preserve">Get a </t>
    </r>
    <r>
      <rPr>
        <b/>
        <sz val="9"/>
        <rFont val="Calibri"/>
      </rPr>
      <t>Dinosaur Horn</t>
    </r>
    <phoneticPr fontId="1" type="noConversion"/>
  </si>
  <si>
    <t>Swear the Oath in the Hall of Judgment</t>
    <phoneticPr fontId="1" type="noConversion"/>
  </si>
  <si>
    <t>Lose the race to Yesufu</t>
    <phoneticPr fontId="1" type="noConversion"/>
  </si>
  <si>
    <t>Win the Spear Throwing Challenge</t>
    <phoneticPr fontId="1" type="noConversion"/>
  </si>
  <si>
    <t>Win the Wrestling Challenge</t>
    <phoneticPr fontId="1" type="noConversion"/>
  </si>
  <si>
    <t>Win or lose the Initiation</t>
    <phoneticPr fontId="1" type="noConversion"/>
  </si>
  <si>
    <r>
      <t xml:space="preserve">Ask Laibon about Marriage and give him a </t>
    </r>
    <r>
      <rPr>
        <i/>
        <sz val="9"/>
        <rFont val="Calibri"/>
      </rPr>
      <t>Fine</t>
    </r>
    <r>
      <rPr>
        <sz val="9"/>
        <rFont val="Calibri"/>
      </rPr>
      <t xml:space="preserve"> </t>
    </r>
    <r>
      <rPr>
        <i/>
        <sz val="9"/>
        <rFont val="Calibri"/>
      </rPr>
      <t>Spear,</t>
    </r>
    <r>
      <rPr>
        <sz val="9"/>
        <rFont val="Calibri"/>
      </rPr>
      <t xml:space="preserve"> a </t>
    </r>
    <r>
      <rPr>
        <i/>
        <sz val="9"/>
        <rFont val="Calibri"/>
      </rPr>
      <t>Fine</t>
    </r>
    <r>
      <rPr>
        <sz val="9"/>
        <rFont val="Calibri"/>
      </rPr>
      <t xml:space="preserve"> </t>
    </r>
    <r>
      <rPr>
        <i/>
        <sz val="9"/>
        <rFont val="Calibri"/>
      </rPr>
      <t>Robe,</t>
    </r>
    <r>
      <rPr>
        <sz val="9"/>
        <rFont val="Calibri"/>
      </rPr>
      <t xml:space="preserve"> and 5 </t>
    </r>
    <r>
      <rPr>
        <i/>
        <sz val="9"/>
        <rFont val="Calibri"/>
      </rPr>
      <t>Zebra</t>
    </r>
    <r>
      <rPr>
        <sz val="9"/>
        <rFont val="Calibri"/>
      </rPr>
      <t xml:space="preserve"> </t>
    </r>
    <r>
      <rPr>
        <i/>
        <sz val="9"/>
        <rFont val="Calibri"/>
      </rPr>
      <t>Skins</t>
    </r>
    <phoneticPr fontId="1" type="noConversion"/>
  </si>
  <si>
    <t>Use the stair stepper</t>
    <phoneticPr fontId="1" type="noConversion"/>
  </si>
  <si>
    <r>
      <t xml:space="preserve">Use your </t>
    </r>
    <r>
      <rPr>
        <i/>
        <sz val="9"/>
        <rFont val="Calibri"/>
      </rPr>
      <t>Rope</t>
    </r>
    <r>
      <rPr>
        <sz val="9"/>
        <rFont val="Calibri"/>
      </rPr>
      <t xml:space="preserve"> on the hook, climb the </t>
    </r>
    <r>
      <rPr>
        <i/>
        <sz val="9"/>
        <rFont val="Calibri"/>
      </rPr>
      <t>Rope,</t>
    </r>
    <r>
      <rPr>
        <sz val="9"/>
        <rFont val="Calibri"/>
      </rPr>
      <t xml:space="preserve"> and view the Thieves' Mark</t>
    </r>
    <phoneticPr fontId="1" type="noConversion"/>
  </si>
  <si>
    <r>
      <t xml:space="preserve">Break open the case and take the </t>
    </r>
    <r>
      <rPr>
        <b/>
        <sz val="9"/>
        <rFont val="Calibri"/>
      </rPr>
      <t>Fine Sword</t>
    </r>
    <phoneticPr fontId="1" type="noConversion"/>
  </si>
  <si>
    <r>
      <t xml:space="preserve">Find a </t>
    </r>
    <r>
      <rPr>
        <b/>
        <sz val="9"/>
        <rFont val="Calibri"/>
      </rPr>
      <t>Shield</t>
    </r>
    <r>
      <rPr>
        <sz val="9"/>
        <rFont val="Calibri"/>
      </rPr>
      <t xml:space="preserve"> and a battered </t>
    </r>
    <r>
      <rPr>
        <b/>
        <sz val="9"/>
        <rFont val="Calibri"/>
      </rPr>
      <t>Sword</t>
    </r>
    <r>
      <rPr>
        <sz val="9"/>
        <rFont val="Calibri"/>
      </rPr>
      <t xml:space="preserve"> on the corpse outside the Bone Chamber</t>
    </r>
    <phoneticPr fontId="1" type="noConversion"/>
  </si>
  <si>
    <r>
      <t xml:space="preserve">Find a </t>
    </r>
    <r>
      <rPr>
        <b/>
        <sz val="9"/>
        <rFont val="Calibri"/>
      </rPr>
      <t>Piece of Cloth</t>
    </r>
    <r>
      <rPr>
        <sz val="9"/>
        <rFont val="Calibri"/>
      </rPr>
      <t xml:space="preserve"> and </t>
    </r>
    <r>
      <rPr>
        <b/>
        <sz val="9"/>
        <rFont val="Calibri"/>
      </rPr>
      <t>$3.16</t>
    </r>
    <r>
      <rPr>
        <sz val="9"/>
        <rFont val="Calibri"/>
      </rPr>
      <t xml:space="preserve"> on the corpse outside the Bone Chamber</t>
    </r>
    <phoneticPr fontId="1" type="noConversion"/>
  </si>
  <si>
    <r>
      <t xml:space="preserve">Take the </t>
    </r>
    <r>
      <rPr>
        <b/>
        <sz val="9"/>
        <rFont val="Calibri"/>
      </rPr>
      <t>Dark One Sign</t>
    </r>
    <phoneticPr fontId="1" type="noConversion"/>
  </si>
  <si>
    <r>
      <t xml:space="preserve">Pick some </t>
    </r>
    <r>
      <rPr>
        <b/>
        <sz val="9"/>
        <rFont val="Calibri"/>
      </rPr>
      <t>Flowers</t>
    </r>
    <r>
      <rPr>
        <sz val="9"/>
        <rFont val="Calibri"/>
      </rPr>
      <t xml:space="preserve"> from Erana's Staff Room</t>
    </r>
    <phoneticPr fontId="1" type="noConversion"/>
  </si>
  <si>
    <t>Tell Rakeesh and Kreesha about the Dispelled Leopardwoman (Johari)</t>
    <phoneticPr fontId="1" type="noConversion"/>
  </si>
  <si>
    <r>
      <t xml:space="preserve">Give a </t>
    </r>
    <r>
      <rPr>
        <i/>
        <sz val="9"/>
        <rFont val="Calibri"/>
      </rPr>
      <t>Dinosaur</t>
    </r>
    <r>
      <rPr>
        <sz val="9"/>
        <rFont val="Calibri"/>
      </rPr>
      <t xml:space="preserve"> </t>
    </r>
    <r>
      <rPr>
        <i/>
        <sz val="9"/>
        <rFont val="Calibri"/>
      </rPr>
      <t>Horn</t>
    </r>
    <r>
      <rPr>
        <sz val="9"/>
        <rFont val="Calibri"/>
      </rPr>
      <t xml:space="preserve"> to Laibon and start the Simbani Initiation</t>
    </r>
    <phoneticPr fontId="1" type="noConversion"/>
  </si>
  <si>
    <r>
      <t xml:space="preserve">Use a </t>
    </r>
    <r>
      <rPr>
        <i/>
        <sz val="9"/>
        <rFont val="Calibri"/>
      </rPr>
      <t>Dispel</t>
    </r>
    <r>
      <rPr>
        <sz val="9"/>
        <rFont val="Calibri"/>
      </rPr>
      <t xml:space="preserve"> </t>
    </r>
    <r>
      <rPr>
        <i/>
        <sz val="9"/>
        <rFont val="Calibri"/>
      </rPr>
      <t>Potion</t>
    </r>
    <r>
      <rPr>
        <sz val="9"/>
        <rFont val="Calibri"/>
      </rPr>
      <t xml:space="preserve"> on the "Leopardman" prisoner</t>
    </r>
    <phoneticPr fontId="1" type="noConversion"/>
  </si>
  <si>
    <t>Practice on the wrestling bridge with Uhura</t>
    <phoneticPr fontId="1" type="noConversion"/>
  </si>
  <si>
    <t>Practice spear throwing with Uhura</t>
    <phoneticPr fontId="1" type="noConversion"/>
  </si>
  <si>
    <t>This triggers the Leopardman prisoner event for Fighters and Paladins.</t>
    <phoneticPr fontId="1" type="noConversion"/>
  </si>
  <si>
    <r>
      <t xml:space="preserve">Cast </t>
    </r>
    <r>
      <rPr>
        <i/>
        <sz val="9"/>
        <rFont val="Calibri"/>
      </rPr>
      <t>Calm</t>
    </r>
    <r>
      <rPr>
        <sz val="9"/>
        <rFont val="Calibri"/>
      </rPr>
      <t xml:space="preserve"> on the Demons</t>
    </r>
    <phoneticPr fontId="1" type="noConversion"/>
  </si>
  <si>
    <t>Look under the desk, get the combination, and solve the coat-hook puzzle</t>
    <phoneticPr fontId="1" type="noConversion"/>
  </si>
  <si>
    <t>Enter the Thieves' Guild</t>
    <phoneticPr fontId="1" type="noConversion"/>
  </si>
  <si>
    <r>
      <t xml:space="preserve">Take the </t>
    </r>
    <r>
      <rPr>
        <b/>
        <sz val="9"/>
        <rFont val="Calibri"/>
      </rPr>
      <t>Guild Card</t>
    </r>
    <r>
      <rPr>
        <sz val="9"/>
        <rFont val="Calibri"/>
      </rPr>
      <t xml:space="preserve"> from the poster</t>
    </r>
    <phoneticPr fontId="1" type="noConversion"/>
  </si>
  <si>
    <r>
      <t xml:space="preserve">Find the </t>
    </r>
    <r>
      <rPr>
        <b/>
        <sz val="9"/>
        <rFont val="Calibri"/>
      </rPr>
      <t>Knob</t>
    </r>
    <r>
      <rPr>
        <sz val="9"/>
        <rFont val="Calibri"/>
      </rPr>
      <t xml:space="preserve"> to the Filch safe in the drain</t>
    </r>
    <phoneticPr fontId="1" type="noConversion"/>
  </si>
  <si>
    <r>
      <t xml:space="preserve">Find a </t>
    </r>
    <r>
      <rPr>
        <b/>
        <sz val="9"/>
        <rFont val="Calibri"/>
      </rPr>
      <t xml:space="preserve">Lockpick </t>
    </r>
    <r>
      <rPr>
        <sz val="9"/>
        <rFont val="Calibri"/>
      </rPr>
      <t xml:space="preserve">and 5 </t>
    </r>
    <r>
      <rPr>
        <b/>
        <sz val="9"/>
        <rFont val="Calibri"/>
      </rPr>
      <t>Daggers</t>
    </r>
    <r>
      <rPr>
        <sz val="9"/>
        <rFont val="Calibri"/>
      </rPr>
      <t xml:space="preserve"> in the safe</t>
    </r>
    <phoneticPr fontId="1" type="noConversion"/>
  </si>
  <si>
    <t>Learn to disarm traps from a book on the bookshelf</t>
    <phoneticPr fontId="1" type="noConversion"/>
  </si>
  <si>
    <r>
      <t xml:space="preserve">Find a </t>
    </r>
    <r>
      <rPr>
        <b/>
        <sz val="9"/>
        <rFont val="Calibri"/>
      </rPr>
      <t>Thief's Toolkit</t>
    </r>
    <r>
      <rPr>
        <sz val="9"/>
        <rFont val="Calibri"/>
      </rPr>
      <t xml:space="preserve">, 3 </t>
    </r>
    <r>
      <rPr>
        <b/>
        <sz val="9"/>
        <rFont val="Calibri"/>
      </rPr>
      <t>Daggers</t>
    </r>
    <r>
      <rPr>
        <sz val="9"/>
        <rFont val="Calibri"/>
      </rPr>
      <t>, and the Chief Thief's diary in the desk</t>
    </r>
    <phoneticPr fontId="1" type="noConversion"/>
  </si>
  <si>
    <r>
      <t xml:space="preserve">Find a </t>
    </r>
    <r>
      <rPr>
        <b/>
        <sz val="9"/>
        <rFont val="Calibri"/>
      </rPr>
      <t>Dagger</t>
    </r>
    <r>
      <rPr>
        <sz val="9"/>
        <rFont val="Calibri"/>
      </rPr>
      <t xml:space="preserve"> and </t>
    </r>
    <r>
      <rPr>
        <b/>
        <sz val="9"/>
        <rFont val="Calibri"/>
      </rPr>
      <t>$5.13</t>
    </r>
    <r>
      <rPr>
        <sz val="9"/>
        <rFont val="Calibri"/>
      </rPr>
      <t xml:space="preserve"> on the first corpse</t>
    </r>
    <phoneticPr fontId="1" type="noConversion"/>
  </si>
  <si>
    <r>
      <t xml:space="preserve">Find a piece of </t>
    </r>
    <r>
      <rPr>
        <b/>
        <sz val="9"/>
        <rFont val="Calibri"/>
      </rPr>
      <t>Flint</t>
    </r>
    <r>
      <rPr>
        <sz val="9"/>
        <rFont val="Calibri"/>
      </rPr>
      <t xml:space="preserve"> and </t>
    </r>
    <r>
      <rPr>
        <b/>
        <sz val="9"/>
        <rFont val="Calibri"/>
      </rPr>
      <t>$3.13</t>
    </r>
    <r>
      <rPr>
        <sz val="9"/>
        <rFont val="Calibri"/>
      </rPr>
      <t xml:space="preserve"> on the second corpse</t>
    </r>
    <phoneticPr fontId="1" type="noConversion"/>
  </si>
  <si>
    <t>Ask Khatib about the Peace Mission</t>
    <phoneticPr fontId="1" type="noConversion"/>
  </si>
  <si>
    <t>You can do this after you've paid the Bride Price for Johari.</t>
    <phoneticPr fontId="1" type="noConversion"/>
  </si>
  <si>
    <r>
      <t xml:space="preserve">Buy a </t>
    </r>
    <r>
      <rPr>
        <b/>
        <sz val="9"/>
        <rFont val="Calibri"/>
      </rPr>
      <t>Zebra</t>
    </r>
    <r>
      <rPr>
        <sz val="9"/>
        <rFont val="Calibri"/>
      </rPr>
      <t xml:space="preserve"> </t>
    </r>
    <r>
      <rPr>
        <b/>
        <sz val="9"/>
        <rFont val="Calibri"/>
      </rPr>
      <t xml:space="preserve">Skin </t>
    </r>
    <r>
      <rPr>
        <sz val="9"/>
        <rFont val="Calibri"/>
      </rPr>
      <t>from the Leather Merchant</t>
    </r>
    <phoneticPr fontId="1" type="noConversion"/>
  </si>
  <si>
    <r>
      <t xml:space="preserve">Buy a </t>
    </r>
    <r>
      <rPr>
        <b/>
        <sz val="9"/>
        <rFont val="Calibri"/>
      </rPr>
      <t>Waterskin</t>
    </r>
    <r>
      <rPr>
        <sz val="9"/>
        <rFont val="Calibri"/>
      </rPr>
      <t xml:space="preserve"> from the Leather Merchant</t>
    </r>
    <phoneticPr fontId="1" type="noConversion"/>
  </si>
  <si>
    <r>
      <t xml:space="preserve">Buy some </t>
    </r>
    <r>
      <rPr>
        <b/>
        <sz val="9"/>
        <rFont val="Calibri"/>
      </rPr>
      <t>Fruit</t>
    </r>
    <r>
      <rPr>
        <sz val="9"/>
        <rFont val="Calibri"/>
      </rPr>
      <t xml:space="preserve"> Samra bin Balah</t>
    </r>
    <phoneticPr fontId="1" type="noConversion"/>
  </si>
  <si>
    <r>
      <t xml:space="preserve">Get some </t>
    </r>
    <r>
      <rPr>
        <b/>
        <sz val="9"/>
        <rFont val="Calibri"/>
      </rPr>
      <t>Bones</t>
    </r>
    <r>
      <rPr>
        <sz val="9"/>
        <rFont val="Calibri"/>
      </rPr>
      <t xml:space="preserve">. There are 5 Wraiths including the all-important Heart Ritual/Piotry's Sword one. They give a total of </t>
    </r>
    <r>
      <rPr>
        <b/>
        <sz val="9"/>
        <rFont val="Calibri"/>
      </rPr>
      <t>$235.15</t>
    </r>
    <r>
      <rPr>
        <sz val="9"/>
        <rFont val="Calibri"/>
      </rPr>
      <t xml:space="preserve">, a </t>
    </r>
    <r>
      <rPr>
        <b/>
        <sz val="9"/>
        <rFont val="Calibri"/>
      </rPr>
      <t>Battle Axe</t>
    </r>
    <r>
      <rPr>
        <sz val="9"/>
        <rFont val="Calibri"/>
      </rPr>
      <t xml:space="preserve"> (Fighters only), a suit of </t>
    </r>
    <r>
      <rPr>
        <b/>
        <sz val="9"/>
        <rFont val="Calibri"/>
      </rPr>
      <t>Platemail Armor</t>
    </r>
    <r>
      <rPr>
        <sz val="9"/>
        <rFont val="Calibri"/>
      </rPr>
      <t xml:space="preserve"> (which is kind of pointless since the only characters who need it start with it), the </t>
    </r>
    <r>
      <rPr>
        <b/>
        <sz val="9"/>
        <rFont val="Calibri"/>
      </rPr>
      <t>Heart Ritual</t>
    </r>
    <r>
      <rPr>
        <sz val="9"/>
        <rFont val="Calibri"/>
      </rPr>
      <t xml:space="preserve">, a </t>
    </r>
    <r>
      <rPr>
        <b/>
        <sz val="9"/>
        <rFont val="Calibri"/>
      </rPr>
      <t>Dagger</t>
    </r>
    <r>
      <rPr>
        <sz val="9"/>
        <rFont val="Calibri"/>
      </rPr>
      <t xml:space="preserve">, and 3 pieces of </t>
    </r>
    <r>
      <rPr>
        <b/>
        <sz val="9"/>
        <rFont val="Calibri"/>
      </rPr>
      <t>Jewelry</t>
    </r>
    <r>
      <rPr>
        <sz val="9"/>
        <rFont val="Calibri"/>
      </rPr>
      <t>.</t>
    </r>
    <phoneticPr fontId="1" type="noConversion"/>
  </si>
  <si>
    <t>Sneak passed the Demons</t>
    <phoneticPr fontId="1" type="noConversion"/>
  </si>
  <si>
    <t>Free Manu from the Pygmy Goblin's trap</t>
    <phoneticPr fontId="1" type="noConversion"/>
  </si>
  <si>
    <r>
      <t xml:space="preserve">Dip the </t>
    </r>
    <r>
      <rPr>
        <i/>
        <sz val="9"/>
        <rFont val="Calibri"/>
      </rPr>
      <t>Blue</t>
    </r>
    <r>
      <rPr>
        <sz val="9"/>
        <rFont val="Calibri"/>
      </rPr>
      <t xml:space="preserve"> </t>
    </r>
    <r>
      <rPr>
        <i/>
        <sz val="9"/>
        <rFont val="Calibri"/>
      </rPr>
      <t>Orchid</t>
    </r>
    <r>
      <rPr>
        <sz val="9"/>
        <rFont val="Calibri"/>
      </rPr>
      <t xml:space="preserve"> in the Pool of Peace </t>
    </r>
    <phoneticPr fontId="1" type="noConversion"/>
  </si>
  <si>
    <r>
      <t xml:space="preserve">Cross your </t>
    </r>
    <r>
      <rPr>
        <i/>
        <sz val="9"/>
        <rFont val="Calibri"/>
      </rPr>
      <t>Rope</t>
    </r>
    <r>
      <rPr>
        <sz val="9"/>
        <rFont val="Calibri"/>
      </rPr>
      <t xml:space="preserve"> into the Leopardman Chief's hut</t>
    </r>
    <phoneticPr fontId="1" type="noConversion"/>
  </si>
  <si>
    <r>
      <t xml:space="preserve">Feed </t>
    </r>
    <r>
      <rPr>
        <i/>
        <sz val="9"/>
        <rFont val="Calibri"/>
      </rPr>
      <t>Fruit</t>
    </r>
    <r>
      <rPr>
        <sz val="9"/>
        <rFont val="Calibri"/>
      </rPr>
      <t xml:space="preserve"> to the monkey in the hut</t>
    </r>
    <phoneticPr fontId="1" type="noConversion"/>
  </si>
  <si>
    <t>Free the monkey</t>
    <phoneticPr fontId="1" type="noConversion"/>
  </si>
  <si>
    <r>
      <t xml:space="preserve">Steal the </t>
    </r>
    <r>
      <rPr>
        <b/>
        <sz val="9"/>
        <rFont val="Calibri"/>
      </rPr>
      <t>Spear of Death</t>
    </r>
    <phoneticPr fontId="1" type="noConversion"/>
  </si>
  <si>
    <t>Getting kicked out of Laibon’s Hut is -5 Puzzle Points.</t>
    <phoneticPr fontId="1" type="noConversion"/>
  </si>
  <si>
    <r>
      <t xml:space="preserve">Find a Honey Bird, follow it, drop some Honey and get a </t>
    </r>
    <r>
      <rPr>
        <b/>
        <sz val="9"/>
        <rFont val="Calibri"/>
      </rPr>
      <t>Honey Bird Feather</t>
    </r>
    <phoneticPr fontId="1" type="noConversion"/>
  </si>
  <si>
    <r>
      <t xml:space="preserve">Give </t>
    </r>
    <r>
      <rPr>
        <i/>
        <sz val="9"/>
        <rFont val="Calibri"/>
      </rPr>
      <t>Water from the Pool of Peace</t>
    </r>
    <r>
      <rPr>
        <sz val="9"/>
        <rFont val="Calibri"/>
      </rPr>
      <t xml:space="preserve"> to Salim</t>
    </r>
    <phoneticPr fontId="1" type="noConversion"/>
  </si>
  <si>
    <t>Ask about Friendship on the third time playing Awari.</t>
    <phoneticPr fontId="1" type="noConversion"/>
  </si>
  <si>
    <t>Ask Chief Laibon Mkubwa about Spear</t>
    <phoneticPr fontId="1" type="noConversion"/>
  </si>
  <si>
    <r>
      <t xml:space="preserve">Buy a </t>
    </r>
    <r>
      <rPr>
        <b/>
        <sz val="9"/>
        <rFont val="Calibri"/>
      </rPr>
      <t>Blackbird</t>
    </r>
    <r>
      <rPr>
        <sz val="9"/>
        <rFont val="Calibri"/>
      </rPr>
      <t xml:space="preserve"> from An Forda and Son</t>
    </r>
    <phoneticPr fontId="1" type="noConversion"/>
  </si>
  <si>
    <t>Listen to the Storyteller’s story at sunset</t>
    <phoneticPr fontId="1" type="noConversion"/>
  </si>
  <si>
    <t>Reach the jungle for the first time</t>
    <phoneticPr fontId="1" type="noConversion"/>
  </si>
  <si>
    <r>
      <t xml:space="preserve">Get a </t>
    </r>
    <r>
      <rPr>
        <b/>
        <sz val="9"/>
        <rFont val="Calibri"/>
      </rPr>
      <t>Gem of the Guardian</t>
    </r>
    <phoneticPr fontId="1" type="noConversion"/>
  </si>
  <si>
    <r>
      <t xml:space="preserve">Find a </t>
    </r>
    <r>
      <rPr>
        <b/>
        <sz val="9"/>
        <rFont val="Calibri"/>
      </rPr>
      <t>Blue Orchid</t>
    </r>
    <r>
      <rPr>
        <sz val="9"/>
        <rFont val="Calibri"/>
      </rPr>
      <t xml:space="preserve"> in the jungle</t>
    </r>
    <phoneticPr fontId="1" type="noConversion"/>
  </si>
  <si>
    <r>
      <t xml:space="preserve">Give the Guardian </t>
    </r>
    <r>
      <rPr>
        <i/>
        <sz val="9"/>
        <rFont val="Calibri"/>
      </rPr>
      <t>Water from the Pool of Peace</t>
    </r>
    <r>
      <rPr>
        <sz val="9"/>
        <rFont val="Calibri"/>
      </rPr>
      <t xml:space="preserve"> and get</t>
    </r>
    <r>
      <rPr>
        <b/>
        <sz val="9"/>
        <rFont val="Calibri"/>
      </rPr>
      <t xml:space="preserve"> </t>
    </r>
    <r>
      <rPr>
        <sz val="9"/>
        <rFont val="Calibri"/>
      </rPr>
      <t xml:space="preserve">a </t>
    </r>
    <r>
      <rPr>
        <b/>
        <sz val="9"/>
        <rFont val="Calibri"/>
      </rPr>
      <t>Gift of the Heart</t>
    </r>
    <phoneticPr fontId="1" type="noConversion"/>
  </si>
  <si>
    <t>Push the Gate Orb through the World Gate</t>
    <phoneticPr fontId="1" type="noConversion"/>
  </si>
  <si>
    <t>Become the hero of Tarna</t>
    <phoneticPr fontId="1" type="noConversion"/>
  </si>
  <si>
    <r>
      <t xml:space="preserve">Give the </t>
    </r>
    <r>
      <rPr>
        <i/>
        <sz val="9"/>
        <rFont val="Calibri"/>
      </rPr>
      <t>Venomous</t>
    </r>
    <r>
      <rPr>
        <sz val="9"/>
        <rFont val="Calibri"/>
      </rPr>
      <t xml:space="preserve"> </t>
    </r>
    <r>
      <rPr>
        <i/>
        <sz val="9"/>
        <rFont val="Calibri"/>
      </rPr>
      <t>Vine</t>
    </r>
    <r>
      <rPr>
        <sz val="9"/>
        <rFont val="Calibri"/>
      </rPr>
      <t xml:space="preserve"> </t>
    </r>
    <r>
      <rPr>
        <i/>
        <sz val="9"/>
        <rFont val="Calibri"/>
      </rPr>
      <t>Fruit</t>
    </r>
    <r>
      <rPr>
        <sz val="9"/>
        <rFont val="Calibri"/>
      </rPr>
      <t xml:space="preserve"> to Salim</t>
    </r>
    <phoneticPr fontId="1" type="noConversion"/>
  </si>
  <si>
    <t>Enter the Temple of Sekhmet and learn about the Gem of the Guardian</t>
    <phoneticPr fontId="1" type="noConversion"/>
  </si>
  <si>
    <r>
      <t xml:space="preserve">Save the Meerbat and get a </t>
    </r>
    <r>
      <rPr>
        <b/>
        <sz val="9"/>
        <rFont val="Calibri"/>
      </rPr>
      <t>Fire Opal</t>
    </r>
    <phoneticPr fontId="1" type="noConversion"/>
  </si>
  <si>
    <r>
      <t>Get some</t>
    </r>
    <r>
      <rPr>
        <b/>
        <sz val="9"/>
        <rFont val="Calibri"/>
      </rPr>
      <t xml:space="preserve"> Venomous Vine Fruit</t>
    </r>
    <phoneticPr fontId="1" type="noConversion"/>
  </si>
  <si>
    <r>
      <t xml:space="preserve">Give the </t>
    </r>
    <r>
      <rPr>
        <i/>
        <sz val="9"/>
        <rFont val="Calibri"/>
      </rPr>
      <t>Note</t>
    </r>
    <r>
      <rPr>
        <sz val="9"/>
        <rFont val="Calibri"/>
      </rPr>
      <t xml:space="preserve"> to Shallah</t>
    </r>
    <phoneticPr fontId="1" type="noConversion"/>
  </si>
  <si>
    <r>
      <t xml:space="preserve">Give Dr. Cranium the Healing Potion formula and get a </t>
    </r>
    <r>
      <rPr>
        <b/>
        <sz val="9"/>
        <rFont val="Calibri"/>
      </rPr>
      <t>Healing Potion</t>
    </r>
    <phoneticPr fontId="1" type="noConversion"/>
  </si>
  <si>
    <t>Same as above.</t>
    <phoneticPr fontId="1" type="noConversion"/>
  </si>
  <si>
    <r>
      <t xml:space="preserve">Take some </t>
    </r>
    <r>
      <rPr>
        <b/>
        <sz val="9"/>
        <rFont val="Calibri"/>
      </rPr>
      <t>Corn</t>
    </r>
    <r>
      <rPr>
        <sz val="9"/>
        <rFont val="Calibri"/>
      </rPr>
      <t xml:space="preserve"> from outside the town gates</t>
    </r>
    <phoneticPr fontId="1" type="noConversion"/>
  </si>
  <si>
    <r>
      <t xml:space="preserve">Buy some </t>
    </r>
    <r>
      <rPr>
        <b/>
        <sz val="9"/>
        <rFont val="Calibri"/>
      </rPr>
      <t>Rations</t>
    </r>
    <r>
      <rPr>
        <sz val="9"/>
        <rFont val="Calibri"/>
      </rPr>
      <t xml:space="preserve">, </t>
    </r>
    <r>
      <rPr>
        <b/>
        <sz val="9"/>
        <rFont val="Calibri"/>
      </rPr>
      <t>Candy</t>
    </r>
    <r>
      <rPr>
        <sz val="9"/>
        <rFont val="Calibri"/>
      </rPr>
      <t xml:space="preserve">, a </t>
    </r>
    <r>
      <rPr>
        <b/>
        <sz val="9"/>
        <rFont val="Calibri"/>
      </rPr>
      <t>Pie Pan</t>
    </r>
    <r>
      <rPr>
        <sz val="9"/>
        <rFont val="Calibri"/>
      </rPr>
      <t xml:space="preserve">, and a flask of </t>
    </r>
    <r>
      <rPr>
        <b/>
        <sz val="9"/>
        <rFont val="Calibri"/>
      </rPr>
      <t>Oil</t>
    </r>
    <r>
      <rPr>
        <sz val="9"/>
        <rFont val="Calibri"/>
      </rPr>
      <t xml:space="preserve"> from Olga Stovich</t>
    </r>
    <phoneticPr fontId="1" type="noConversion"/>
  </si>
  <si>
    <r>
      <t xml:space="preserve">Buy a </t>
    </r>
    <r>
      <rPr>
        <b/>
        <sz val="9"/>
        <rFont val="Calibri"/>
      </rPr>
      <t>Handbroom</t>
    </r>
    <r>
      <rPr>
        <sz val="9"/>
        <rFont val="Calibri"/>
      </rPr>
      <t xml:space="preserve"> from Olga</t>
    </r>
    <phoneticPr fontId="1" type="noConversion"/>
  </si>
  <si>
    <r>
      <t xml:space="preserve">Buy a </t>
    </r>
    <r>
      <rPr>
        <b/>
        <sz val="9"/>
        <rFont val="Calibri"/>
      </rPr>
      <t xml:space="preserve">Shopping Bag </t>
    </r>
    <r>
      <rPr>
        <sz val="9"/>
        <rFont val="Calibri"/>
      </rPr>
      <t>from Olga</t>
    </r>
    <phoneticPr fontId="1" type="noConversion"/>
  </si>
  <si>
    <r>
      <t xml:space="preserve">Open the </t>
    </r>
    <r>
      <rPr>
        <i/>
        <sz val="9"/>
        <rFont val="Calibri"/>
      </rPr>
      <t>Gift</t>
    </r>
    <r>
      <rPr>
        <sz val="9"/>
        <rFont val="Calibri"/>
      </rPr>
      <t xml:space="preserve"> from Keapon Laffin, read the </t>
    </r>
    <r>
      <rPr>
        <b/>
        <sz val="9"/>
        <rFont val="Calibri"/>
      </rPr>
      <t>Wrapping Paper</t>
    </r>
    <r>
      <rPr>
        <sz val="9"/>
        <rFont val="Calibri"/>
      </rPr>
      <t xml:space="preserve"> and learn the </t>
    </r>
    <r>
      <rPr>
        <b/>
        <sz val="9"/>
        <rFont val="Calibri"/>
      </rPr>
      <t>Juggling</t>
    </r>
    <r>
      <rPr>
        <sz val="9"/>
        <rFont val="Calibri"/>
      </rPr>
      <t xml:space="preserve"> </t>
    </r>
    <r>
      <rPr>
        <b/>
        <sz val="9"/>
        <rFont val="Calibri"/>
      </rPr>
      <t>Lights</t>
    </r>
    <r>
      <rPr>
        <sz val="9"/>
        <rFont val="Calibri"/>
      </rPr>
      <t xml:space="preserve"> spell</t>
    </r>
    <phoneticPr fontId="1" type="noConversion"/>
  </si>
  <si>
    <t>Chase Harami (the thief)</t>
    <phoneticPr fontId="1" type="noConversion"/>
  </si>
  <si>
    <t>Use magic on Harami and succeed</t>
    <phoneticPr fontId="1" type="noConversion"/>
  </si>
  <si>
    <t>Use magic on Harami and fail</t>
    <phoneticPr fontId="1" type="noConversion"/>
  </si>
  <si>
    <r>
      <t xml:space="preserve">Throw a </t>
    </r>
    <r>
      <rPr>
        <i/>
        <sz val="9"/>
        <rFont val="Calibri"/>
      </rPr>
      <t>Dagger</t>
    </r>
    <r>
      <rPr>
        <sz val="9"/>
        <rFont val="Calibri"/>
      </rPr>
      <t xml:space="preserve"> at Harami or use </t>
    </r>
    <r>
      <rPr>
        <i/>
        <sz val="9"/>
        <rFont val="Calibri"/>
      </rPr>
      <t>Fruit</t>
    </r>
    <r>
      <rPr>
        <sz val="9"/>
        <rFont val="Calibri"/>
      </rPr>
      <t xml:space="preserve"> to stop Harami</t>
    </r>
    <phoneticPr fontId="1" type="noConversion"/>
  </si>
  <si>
    <r>
      <t xml:space="preserve">Gain the </t>
    </r>
    <r>
      <rPr>
        <b/>
        <sz val="9"/>
        <rFont val="Calibri"/>
      </rPr>
      <t>Flaming</t>
    </r>
    <r>
      <rPr>
        <sz val="9"/>
        <rFont val="Calibri"/>
      </rPr>
      <t xml:space="preserve"> </t>
    </r>
    <r>
      <rPr>
        <b/>
        <sz val="9"/>
        <rFont val="Calibri"/>
      </rPr>
      <t>Sword</t>
    </r>
    <r>
      <rPr>
        <sz val="9"/>
        <rFont val="Calibri"/>
      </rPr>
      <t xml:space="preserve"> ability</t>
    </r>
    <phoneticPr fontId="1" type="noConversion"/>
  </si>
  <si>
    <t>Talk to Kreesha about a Staff</t>
    <phoneticPr fontId="1" type="noConversion"/>
  </si>
  <si>
    <r>
      <t xml:space="preserve">Gain the </t>
    </r>
    <r>
      <rPr>
        <b/>
        <sz val="9"/>
        <rFont val="Calibri"/>
      </rPr>
      <t>Healing</t>
    </r>
    <r>
      <rPr>
        <sz val="9"/>
        <rFont val="Calibri"/>
      </rPr>
      <t xml:space="preserve"> ability</t>
    </r>
    <phoneticPr fontId="1" type="noConversion"/>
  </si>
  <si>
    <t>Reach the savanna near the Simbani Village for the first time</t>
    <phoneticPr fontId="1" type="noConversion"/>
  </si>
  <si>
    <t>25 Paladin Points required.</t>
    <phoneticPr fontId="1" type="noConversion"/>
  </si>
  <si>
    <r>
      <t xml:space="preserve">Cast </t>
    </r>
    <r>
      <rPr>
        <i/>
        <sz val="9"/>
        <rFont val="Calibri"/>
      </rPr>
      <t>Summon</t>
    </r>
    <r>
      <rPr>
        <sz val="9"/>
        <rFont val="Calibri"/>
      </rPr>
      <t xml:space="preserve"> </t>
    </r>
    <r>
      <rPr>
        <i/>
        <sz val="9"/>
        <rFont val="Calibri"/>
      </rPr>
      <t>Staff</t>
    </r>
    <r>
      <rPr>
        <sz val="9"/>
        <rFont val="Calibri"/>
      </rPr>
      <t xml:space="preserve"> in your duel with the Leopardman Shaman</t>
    </r>
    <phoneticPr fontId="1" type="noConversion"/>
  </si>
  <si>
    <r>
      <t xml:space="preserve">Give the </t>
    </r>
    <r>
      <rPr>
        <i/>
        <sz val="9"/>
        <rFont val="Calibri"/>
      </rPr>
      <t>Gift</t>
    </r>
    <r>
      <rPr>
        <sz val="9"/>
        <rFont val="Calibri"/>
      </rPr>
      <t xml:space="preserve"> </t>
    </r>
    <r>
      <rPr>
        <i/>
        <sz val="9"/>
        <rFont val="Calibri"/>
      </rPr>
      <t>of</t>
    </r>
    <r>
      <rPr>
        <sz val="9"/>
        <rFont val="Calibri"/>
      </rPr>
      <t xml:space="preserve"> </t>
    </r>
    <r>
      <rPr>
        <i/>
        <sz val="9"/>
        <rFont val="Calibri"/>
      </rPr>
      <t>the</t>
    </r>
    <r>
      <rPr>
        <sz val="9"/>
        <rFont val="Calibri"/>
      </rPr>
      <t xml:space="preserve"> </t>
    </r>
    <r>
      <rPr>
        <i/>
        <sz val="9"/>
        <rFont val="Calibri"/>
      </rPr>
      <t>Heart</t>
    </r>
    <r>
      <rPr>
        <sz val="9"/>
        <rFont val="Calibri"/>
      </rPr>
      <t xml:space="preserve"> to Salim</t>
    </r>
    <phoneticPr fontId="1" type="noConversion"/>
  </si>
  <si>
    <r>
      <t xml:space="preserve">Give the </t>
    </r>
    <r>
      <rPr>
        <i/>
        <sz val="9"/>
        <rFont val="Calibri"/>
      </rPr>
      <t>Honey Bird</t>
    </r>
    <r>
      <rPr>
        <sz val="9"/>
        <rFont val="Calibri"/>
      </rPr>
      <t xml:space="preserve"> </t>
    </r>
    <r>
      <rPr>
        <i/>
        <sz val="9"/>
        <rFont val="Calibri"/>
      </rPr>
      <t>Feather</t>
    </r>
    <r>
      <rPr>
        <sz val="9"/>
        <rFont val="Calibri"/>
      </rPr>
      <t xml:space="preserve"> to Salim</t>
    </r>
    <phoneticPr fontId="1" type="noConversion"/>
  </si>
  <si>
    <r>
      <t xml:space="preserve">Pick up 3 </t>
    </r>
    <r>
      <rPr>
        <b/>
        <sz val="9"/>
        <rFont val="Calibri"/>
      </rPr>
      <t>Dispel</t>
    </r>
    <r>
      <rPr>
        <sz val="9"/>
        <rFont val="Calibri"/>
      </rPr>
      <t xml:space="preserve"> </t>
    </r>
    <r>
      <rPr>
        <b/>
        <sz val="9"/>
        <rFont val="Calibri"/>
      </rPr>
      <t xml:space="preserve">Potions </t>
    </r>
    <r>
      <rPr>
        <sz val="9"/>
        <rFont val="Calibri"/>
      </rPr>
      <t>from Salim</t>
    </r>
    <phoneticPr fontId="1" type="noConversion"/>
  </si>
  <si>
    <r>
      <t xml:space="preserve">Buy a </t>
    </r>
    <r>
      <rPr>
        <b/>
        <sz val="9"/>
        <rFont val="Calibri"/>
      </rPr>
      <t>Fine</t>
    </r>
    <r>
      <rPr>
        <sz val="9"/>
        <rFont val="Calibri"/>
      </rPr>
      <t xml:space="preserve"> </t>
    </r>
    <r>
      <rPr>
        <b/>
        <sz val="9"/>
        <rFont val="Calibri"/>
      </rPr>
      <t>Dagger</t>
    </r>
    <r>
      <rPr>
        <sz val="9"/>
        <rFont val="Calibri"/>
      </rPr>
      <t xml:space="preserve"> from Fanaka Kisu</t>
    </r>
    <phoneticPr fontId="1" type="noConversion"/>
  </si>
  <si>
    <r>
      <t xml:space="preserve">Buy </t>
    </r>
    <r>
      <rPr>
        <b/>
        <sz val="9"/>
        <rFont val="Calibri"/>
      </rPr>
      <t>Throwing</t>
    </r>
    <r>
      <rPr>
        <sz val="9"/>
        <rFont val="Calibri"/>
      </rPr>
      <t xml:space="preserve"> </t>
    </r>
    <r>
      <rPr>
        <b/>
        <sz val="9"/>
        <rFont val="Calibri"/>
      </rPr>
      <t>Daggers</t>
    </r>
    <r>
      <rPr>
        <sz val="9"/>
        <rFont val="Calibri"/>
      </rPr>
      <t xml:space="preserve"> from Fanaka</t>
    </r>
    <phoneticPr fontId="1" type="noConversion"/>
  </si>
  <si>
    <r>
      <t xml:space="preserve">Buy a </t>
    </r>
    <r>
      <rPr>
        <b/>
        <sz val="9"/>
        <rFont val="Calibri"/>
      </rPr>
      <t>Fine</t>
    </r>
    <r>
      <rPr>
        <sz val="9"/>
        <rFont val="Calibri"/>
      </rPr>
      <t xml:space="preserve"> </t>
    </r>
    <r>
      <rPr>
        <b/>
        <sz val="9"/>
        <rFont val="Calibri"/>
      </rPr>
      <t>Spear</t>
    </r>
    <r>
      <rPr>
        <sz val="9"/>
        <rFont val="Calibri"/>
      </rPr>
      <t xml:space="preserve"> from Fanaka</t>
    </r>
    <phoneticPr fontId="1" type="noConversion"/>
  </si>
  <si>
    <r>
      <t xml:space="preserve">Buy </t>
    </r>
    <r>
      <rPr>
        <b/>
        <sz val="9"/>
        <rFont val="Calibri"/>
      </rPr>
      <t>Honey</t>
    </r>
    <r>
      <rPr>
        <sz val="9"/>
        <rFont val="Calibri"/>
      </rPr>
      <t xml:space="preserve"> from Ta'me al 'Asal</t>
    </r>
    <phoneticPr fontId="1" type="noConversion"/>
  </si>
  <si>
    <r>
      <t xml:space="preserve">Buy a </t>
    </r>
    <r>
      <rPr>
        <b/>
        <sz val="9"/>
        <rFont val="Calibri"/>
      </rPr>
      <t>Tinderbox</t>
    </r>
    <r>
      <rPr>
        <sz val="9"/>
        <rFont val="Calibri"/>
      </rPr>
      <t xml:space="preserve"> from An Forda and Son</t>
    </r>
    <phoneticPr fontId="1" type="noConversion"/>
  </si>
  <si>
    <r>
      <t xml:space="preserve">Get </t>
    </r>
    <r>
      <rPr>
        <b/>
        <sz val="9"/>
        <rFont val="Calibri"/>
      </rPr>
      <t>Water from the Pool of Peace</t>
    </r>
    <phoneticPr fontId="1" type="noConversion"/>
  </si>
  <si>
    <r>
      <t xml:space="preserve">Cast </t>
    </r>
    <r>
      <rPr>
        <i/>
        <sz val="9"/>
        <rFont val="Calibri"/>
      </rPr>
      <t>Open</t>
    </r>
    <r>
      <rPr>
        <sz val="9"/>
        <rFont val="Calibri"/>
      </rPr>
      <t xml:space="preserve"> on the guarded door</t>
    </r>
    <phoneticPr fontId="1" type="noConversion"/>
  </si>
  <si>
    <r>
      <t xml:space="preserve">Use </t>
    </r>
    <r>
      <rPr>
        <i/>
        <sz val="9"/>
        <rFont val="Calibri"/>
      </rPr>
      <t>Oil</t>
    </r>
    <r>
      <rPr>
        <sz val="9"/>
        <rFont val="Calibri"/>
      </rPr>
      <t xml:space="preserve"> on the guarded door</t>
    </r>
    <phoneticPr fontId="1" type="noConversion"/>
  </si>
  <si>
    <t>10 Paladin Points required. Fighters can gain Paladin abilities after becoming a Paladin.</t>
    <phoneticPr fontId="1" type="noConversion"/>
  </si>
  <si>
    <t>Leave Tarna for the first time</t>
    <phoneticPr fontId="1" type="noConversion"/>
  </si>
  <si>
    <r>
      <t xml:space="preserve">Gain the </t>
    </r>
    <r>
      <rPr>
        <b/>
        <sz val="9"/>
        <rFont val="Calibri"/>
      </rPr>
      <t>Sense</t>
    </r>
    <r>
      <rPr>
        <sz val="9"/>
        <rFont val="Calibri"/>
      </rPr>
      <t xml:space="preserve"> </t>
    </r>
    <r>
      <rPr>
        <b/>
        <sz val="9"/>
        <rFont val="Calibri"/>
      </rPr>
      <t>Danger</t>
    </r>
    <r>
      <rPr>
        <sz val="9"/>
        <rFont val="Calibri"/>
      </rPr>
      <t xml:space="preserve"> ability</t>
    </r>
    <phoneticPr fontId="1" type="noConversion"/>
  </si>
  <si>
    <t>50 Paladin Points required.</t>
    <phoneticPr fontId="1" type="noConversion"/>
  </si>
  <si>
    <r>
      <t xml:space="preserve">Give the </t>
    </r>
    <r>
      <rPr>
        <i/>
        <sz val="9"/>
        <rFont val="Calibri"/>
      </rPr>
      <t>Wooden</t>
    </r>
    <r>
      <rPr>
        <sz val="9"/>
        <rFont val="Calibri"/>
      </rPr>
      <t xml:space="preserve"> </t>
    </r>
    <r>
      <rPr>
        <i/>
        <sz val="9"/>
        <rFont val="Calibri"/>
      </rPr>
      <t>Leopard</t>
    </r>
    <r>
      <rPr>
        <sz val="9"/>
        <rFont val="Calibri"/>
      </rPr>
      <t xml:space="preserve"> to Johari</t>
    </r>
    <phoneticPr fontId="1" type="noConversion"/>
  </si>
  <si>
    <r>
      <t xml:space="preserve">Give a </t>
    </r>
    <r>
      <rPr>
        <i/>
        <sz val="9"/>
        <rFont val="Calibri"/>
      </rPr>
      <t>Fine</t>
    </r>
    <r>
      <rPr>
        <sz val="9"/>
        <rFont val="Calibri"/>
      </rPr>
      <t xml:space="preserve"> </t>
    </r>
    <r>
      <rPr>
        <i/>
        <sz val="9"/>
        <rFont val="Calibri"/>
      </rPr>
      <t>Dagger</t>
    </r>
    <r>
      <rPr>
        <sz val="9"/>
        <rFont val="Calibri"/>
      </rPr>
      <t xml:space="preserve"> to Johari</t>
    </r>
    <phoneticPr fontId="1" type="noConversion"/>
  </si>
  <si>
    <r>
      <t xml:space="preserve">Give </t>
    </r>
    <r>
      <rPr>
        <i/>
        <sz val="9"/>
        <rFont val="Calibri"/>
      </rPr>
      <t>Beads</t>
    </r>
    <r>
      <rPr>
        <sz val="9"/>
        <rFont val="Calibri"/>
      </rPr>
      <t xml:space="preserve"> to Johari</t>
    </r>
    <phoneticPr fontId="1" type="noConversion"/>
  </si>
  <si>
    <r>
      <t>Steal the</t>
    </r>
    <r>
      <rPr>
        <b/>
        <sz val="9"/>
        <rFont val="Calibri"/>
      </rPr>
      <t xml:space="preserve"> Drum of Magic</t>
    </r>
    <phoneticPr fontId="1" type="noConversion"/>
  </si>
  <si>
    <t>Call out to Johari for the first time</t>
    <phoneticPr fontId="1" type="noConversion"/>
  </si>
  <si>
    <t>On your second meeting with Johari.</t>
    <phoneticPr fontId="1" type="noConversion"/>
  </si>
  <si>
    <r>
      <t xml:space="preserve">Show the </t>
    </r>
    <r>
      <rPr>
        <i/>
        <sz val="9"/>
        <rFont val="Calibri"/>
      </rPr>
      <t>Drum</t>
    </r>
    <r>
      <rPr>
        <sz val="9"/>
        <rFont val="Calibri"/>
      </rPr>
      <t xml:space="preserve"> to Johari OR Tell Johari about Peace</t>
    </r>
    <phoneticPr fontId="1" type="noConversion"/>
  </si>
  <si>
    <t>Make the Thieves' Sign to Harami</t>
    <phoneticPr fontId="1" type="noConversion"/>
  </si>
  <si>
    <r>
      <t>Day 15</t>
    </r>
    <r>
      <rPr>
        <sz val="10"/>
        <rFont val="ChromaSSK"/>
      </rPr>
      <t xml:space="preserve">
The beggar Shih'had is in the Gate Plaza
Shameen tells you to meet Aziza on Day 16
Shameen tells you to meet Uhura </t>
    </r>
    <r>
      <rPr>
        <sz val="10"/>
        <rFont val="Helvetica"/>
      </rPr>
      <t>(</t>
    </r>
    <r>
      <rPr>
        <sz val="10"/>
        <rFont val="ChromaSSK"/>
      </rPr>
      <t>Fighters only</t>
    </r>
    <r>
      <rPr>
        <sz val="10"/>
        <rFont val="Helvetica"/>
      </rPr>
      <t>)</t>
    </r>
    <r>
      <rPr>
        <sz val="10"/>
        <rFont val="ChromaSSK"/>
      </rPr>
      <t xml:space="preserve">
The Eternal Order of Fighters test is tonight </t>
    </r>
    <r>
      <rPr>
        <sz val="10"/>
        <rFont val="Helvetica"/>
      </rPr>
      <t>(</t>
    </r>
    <r>
      <rPr>
        <sz val="10"/>
        <rFont val="ChromaSSK"/>
      </rPr>
      <t>Fighters only</t>
    </r>
    <r>
      <rPr>
        <sz val="10"/>
        <rFont val="Calibri"/>
      </rPr>
      <t>)</t>
    </r>
    <phoneticPr fontId="1" type="noConversion"/>
  </si>
  <si>
    <r>
      <t xml:space="preserve">Meet with Uhura and get a </t>
    </r>
    <r>
      <rPr>
        <b/>
        <sz val="9"/>
        <rFont val="Calibri"/>
      </rPr>
      <t>Note</t>
    </r>
    <phoneticPr fontId="1" type="noConversion"/>
  </si>
  <si>
    <t>Spare Walid's life in the EOF test</t>
    <phoneticPr fontId="1" type="noConversion"/>
  </si>
  <si>
    <t>You can learn Acrobatics (+30 Agility) for 50R</t>
    <phoneticPr fontId="1" type="noConversion"/>
  </si>
  <si>
    <r>
      <t xml:space="preserve">Cast </t>
    </r>
    <r>
      <rPr>
        <i/>
        <sz val="9"/>
        <rFont val="Calibri"/>
      </rPr>
      <t>Reversal</t>
    </r>
    <r>
      <rPr>
        <sz val="9"/>
        <rFont val="Calibri"/>
      </rPr>
      <t xml:space="preserve"> in the duel</t>
    </r>
    <phoneticPr fontId="1" type="noConversion"/>
  </si>
  <si>
    <r>
      <t xml:space="preserve">Cast </t>
    </r>
    <r>
      <rPr>
        <i/>
        <sz val="9"/>
        <rFont val="Calibri"/>
      </rPr>
      <t>Calm</t>
    </r>
    <r>
      <rPr>
        <sz val="9"/>
        <rFont val="Calibri"/>
      </rPr>
      <t xml:space="preserve"> in the duel</t>
    </r>
    <phoneticPr fontId="1" type="noConversion"/>
  </si>
  <si>
    <r>
      <t xml:space="preserve">Cast </t>
    </r>
    <r>
      <rPr>
        <i/>
        <sz val="9"/>
        <rFont val="Calibri"/>
      </rPr>
      <t>Open</t>
    </r>
    <r>
      <rPr>
        <sz val="9"/>
        <rFont val="Calibri"/>
      </rPr>
      <t xml:space="preserve"> in the duel</t>
    </r>
    <phoneticPr fontId="1" type="noConversion"/>
  </si>
  <si>
    <r>
      <t xml:space="preserve">Cast </t>
    </r>
    <r>
      <rPr>
        <i/>
        <sz val="9"/>
        <rFont val="Calibri"/>
      </rPr>
      <t>Juggling</t>
    </r>
    <r>
      <rPr>
        <sz val="9"/>
        <rFont val="Calibri"/>
      </rPr>
      <t xml:space="preserve"> </t>
    </r>
    <r>
      <rPr>
        <i/>
        <sz val="9"/>
        <rFont val="Calibri"/>
      </rPr>
      <t>Lights</t>
    </r>
    <r>
      <rPr>
        <sz val="9"/>
        <rFont val="Calibri"/>
      </rPr>
      <t xml:space="preserve"> in the duel</t>
    </r>
    <phoneticPr fontId="1" type="noConversion"/>
  </si>
  <si>
    <r>
      <t xml:space="preserve">Cast </t>
    </r>
    <r>
      <rPr>
        <i/>
        <sz val="9"/>
        <rFont val="Calibri"/>
      </rPr>
      <t>Force</t>
    </r>
    <r>
      <rPr>
        <sz val="9"/>
        <rFont val="Calibri"/>
      </rPr>
      <t xml:space="preserve"> </t>
    </r>
    <r>
      <rPr>
        <i/>
        <sz val="9"/>
        <rFont val="Calibri"/>
      </rPr>
      <t>Bolt</t>
    </r>
    <r>
      <rPr>
        <sz val="9"/>
        <rFont val="Calibri"/>
      </rPr>
      <t xml:space="preserve"> on the snake in the duel</t>
    </r>
    <phoneticPr fontId="1" type="noConversion"/>
  </si>
  <si>
    <r>
      <t xml:space="preserve">Cast </t>
    </r>
    <r>
      <rPr>
        <i/>
        <sz val="9"/>
        <rFont val="Calibri"/>
      </rPr>
      <t>Levitate</t>
    </r>
    <r>
      <rPr>
        <sz val="9"/>
        <rFont val="Calibri"/>
      </rPr>
      <t xml:space="preserve"> in the duel</t>
    </r>
    <phoneticPr fontId="1" type="noConversion"/>
  </si>
  <si>
    <r>
      <t xml:space="preserve">Use a </t>
    </r>
    <r>
      <rPr>
        <i/>
        <sz val="9"/>
        <rFont val="Calibri"/>
      </rPr>
      <t>Dispel</t>
    </r>
    <r>
      <rPr>
        <sz val="9"/>
        <rFont val="Calibri"/>
      </rPr>
      <t xml:space="preserve"> </t>
    </r>
    <r>
      <rPr>
        <i/>
        <sz val="9"/>
        <rFont val="Calibri"/>
      </rPr>
      <t>Potion</t>
    </r>
    <r>
      <rPr>
        <sz val="9"/>
        <rFont val="Calibri"/>
      </rPr>
      <t xml:space="preserve"> on the Possessed Shaman OR…</t>
    </r>
    <phoneticPr fontId="1" type="noConversion"/>
  </si>
  <si>
    <t>Kill the Possessed Shaman</t>
    <phoneticPr fontId="1" type="noConversion"/>
  </si>
  <si>
    <r>
      <t xml:space="preserve">Attempt to buy a </t>
    </r>
    <r>
      <rPr>
        <b/>
        <sz val="9"/>
        <rFont val="Calibri"/>
      </rPr>
      <t>Wooden Leopard</t>
    </r>
    <r>
      <rPr>
        <sz val="9"/>
        <rFont val="Calibri"/>
      </rPr>
      <t xml:space="preserve"> and Shallah will give it to you</t>
    </r>
    <phoneticPr fontId="1" type="noConversion"/>
  </si>
  <si>
    <r>
      <t xml:space="preserve">Buy a </t>
    </r>
    <r>
      <rPr>
        <b/>
        <sz val="9"/>
        <rFont val="Calibri"/>
      </rPr>
      <t>Fine</t>
    </r>
    <r>
      <rPr>
        <sz val="9"/>
        <rFont val="Calibri"/>
      </rPr>
      <t xml:space="preserve"> </t>
    </r>
    <r>
      <rPr>
        <b/>
        <sz val="9"/>
        <rFont val="Calibri"/>
      </rPr>
      <t xml:space="preserve">Robe </t>
    </r>
    <r>
      <rPr>
        <sz val="9"/>
        <rFont val="Calibri"/>
      </rPr>
      <t>from Imal</t>
    </r>
    <phoneticPr fontId="1" type="noConversion"/>
  </si>
  <si>
    <r>
      <t xml:space="preserve">Buy some </t>
    </r>
    <r>
      <rPr>
        <b/>
        <sz val="9"/>
        <rFont val="Calibri"/>
      </rPr>
      <t>Meat</t>
    </r>
    <r>
      <rPr>
        <sz val="9"/>
        <rFont val="Calibri"/>
      </rPr>
      <t xml:space="preserve"> from Kalb</t>
    </r>
    <phoneticPr fontId="1" type="noConversion"/>
  </si>
  <si>
    <r>
      <t xml:space="preserve">Give the </t>
    </r>
    <r>
      <rPr>
        <i/>
        <sz val="9"/>
        <rFont val="Calibri"/>
      </rPr>
      <t>Blue Orchid</t>
    </r>
    <r>
      <rPr>
        <sz val="9"/>
        <rFont val="Calibri"/>
      </rPr>
      <t xml:space="preserve"> to the Guardian and get some </t>
    </r>
    <r>
      <rPr>
        <b/>
        <sz val="9"/>
        <rFont val="Calibri"/>
      </rPr>
      <t>Magic</t>
    </r>
    <r>
      <rPr>
        <sz val="9"/>
        <rFont val="Calibri"/>
      </rPr>
      <t xml:space="preserve"> </t>
    </r>
    <r>
      <rPr>
        <b/>
        <sz val="9"/>
        <rFont val="Calibri"/>
      </rPr>
      <t>Wood</t>
    </r>
    <phoneticPr fontId="1" type="noConversion"/>
  </si>
  <si>
    <t>Pass the treasure room</t>
    <phoneticPr fontId="1" type="noConversion"/>
  </si>
  <si>
    <r>
      <t xml:space="preserve">For kicks, cast </t>
    </r>
    <r>
      <rPr>
        <i/>
        <sz val="9"/>
        <rFont val="Calibri"/>
      </rPr>
      <t>Open</t>
    </r>
    <r>
      <rPr>
        <sz val="9"/>
        <rFont val="Calibri"/>
      </rPr>
      <t>, but save your game beforehand.</t>
    </r>
    <phoneticPr fontId="1" type="noConversion"/>
  </si>
  <si>
    <r>
      <t xml:space="preserve">Fighters must jump, Magic Users must </t>
    </r>
    <r>
      <rPr>
        <i/>
        <sz val="9"/>
        <rFont val="Calibri"/>
      </rPr>
      <t>Levitate,</t>
    </r>
    <r>
      <rPr>
        <sz val="9"/>
        <rFont val="Calibri"/>
      </rPr>
      <t xml:space="preserve"> and Thieves must use </t>
    </r>
    <r>
      <rPr>
        <i/>
        <sz val="9"/>
        <rFont val="Calibri"/>
      </rPr>
      <t>Rope.</t>
    </r>
    <phoneticPr fontId="1" type="noConversion"/>
  </si>
  <si>
    <r>
      <t xml:space="preserve">Give some </t>
    </r>
    <r>
      <rPr>
        <i/>
        <sz val="9"/>
        <rFont val="Calibri"/>
      </rPr>
      <t>Commons</t>
    </r>
    <r>
      <rPr>
        <sz val="9"/>
        <rFont val="Calibri"/>
      </rPr>
      <t xml:space="preserve"> to Orpheus (the Drummer) OR a Thief can steal from him</t>
    </r>
    <phoneticPr fontId="1" type="noConversion"/>
  </si>
  <si>
    <t>Read the Bulletin Board at the Inn</t>
    <phoneticPr fontId="1" type="noConversion"/>
  </si>
  <si>
    <t>Eat at the Inn and talk to Janna Jamil about Survivor and Mission</t>
    <phoneticPr fontId="1" type="noConversion"/>
  </si>
  <si>
    <t>Talk to Salim Nafs about Honey Bird</t>
    <phoneticPr fontId="1" type="noConversion"/>
  </si>
  <si>
    <r>
      <t xml:space="preserve">Buy </t>
    </r>
    <r>
      <rPr>
        <b/>
        <sz val="9"/>
        <rFont val="Calibri"/>
      </rPr>
      <t>Healing</t>
    </r>
    <r>
      <rPr>
        <sz val="9"/>
        <rFont val="Calibri"/>
      </rPr>
      <t xml:space="preserve"> </t>
    </r>
    <r>
      <rPr>
        <b/>
        <sz val="9"/>
        <rFont val="Calibri"/>
      </rPr>
      <t>Pills</t>
    </r>
    <r>
      <rPr>
        <sz val="9"/>
        <rFont val="Calibri"/>
      </rPr>
      <t xml:space="preserve"> from Salim</t>
    </r>
    <phoneticPr fontId="1" type="noConversion"/>
  </si>
  <si>
    <r>
      <t xml:space="preserve">Buy </t>
    </r>
    <r>
      <rPr>
        <b/>
        <sz val="9"/>
        <rFont val="Calibri"/>
      </rPr>
      <t>Poison</t>
    </r>
    <r>
      <rPr>
        <sz val="9"/>
        <rFont val="Calibri"/>
      </rPr>
      <t xml:space="preserve"> </t>
    </r>
    <r>
      <rPr>
        <b/>
        <sz val="9"/>
        <rFont val="Calibri"/>
      </rPr>
      <t>Cure</t>
    </r>
    <r>
      <rPr>
        <sz val="9"/>
        <rFont val="Calibri"/>
      </rPr>
      <t xml:space="preserve"> </t>
    </r>
    <r>
      <rPr>
        <b/>
        <sz val="9"/>
        <rFont val="Calibri"/>
      </rPr>
      <t>Pills</t>
    </r>
    <r>
      <rPr>
        <sz val="9"/>
        <rFont val="Calibri"/>
      </rPr>
      <t xml:space="preserve"> from Salim</t>
    </r>
    <phoneticPr fontId="1" type="noConversion"/>
  </si>
  <si>
    <r>
      <t xml:space="preserve">Buy </t>
    </r>
    <r>
      <rPr>
        <b/>
        <sz val="9"/>
        <rFont val="Calibri"/>
      </rPr>
      <t>Mana</t>
    </r>
    <r>
      <rPr>
        <sz val="9"/>
        <rFont val="Calibri"/>
      </rPr>
      <t xml:space="preserve"> </t>
    </r>
    <r>
      <rPr>
        <b/>
        <sz val="9"/>
        <rFont val="Calibri"/>
      </rPr>
      <t>Pills</t>
    </r>
    <r>
      <rPr>
        <sz val="9"/>
        <rFont val="Calibri"/>
      </rPr>
      <t xml:space="preserve"> from Salim</t>
    </r>
    <phoneticPr fontId="1" type="noConversion"/>
  </si>
  <si>
    <t>Offer to buy a Dispel Potion or ask about it and learn about Ingredients</t>
    <phoneticPr fontId="1" type="noConversion"/>
  </si>
  <si>
    <r>
      <t xml:space="preserve">New characters start with 50 Experience Points. Imported Characters start with 25. All characters start with </t>
    </r>
    <r>
      <rPr>
        <b/>
        <sz val="9"/>
        <color indexed="13"/>
        <rFont val="Calibri"/>
      </rPr>
      <t>Gold</t>
    </r>
    <r>
      <rPr>
        <sz val="9"/>
        <color indexed="13"/>
        <rFont val="Calibri"/>
      </rPr>
      <t xml:space="preserve"> (however much you had in Spielburg plus 140g; new characters start with 150g), 5 </t>
    </r>
    <r>
      <rPr>
        <b/>
        <sz val="9"/>
        <color indexed="13"/>
        <rFont val="Calibri"/>
      </rPr>
      <t>Rations,</t>
    </r>
    <r>
      <rPr>
        <sz val="9"/>
        <color indexed="13"/>
        <rFont val="Calibri"/>
      </rPr>
      <t xml:space="preserve"> 1 </t>
    </r>
    <r>
      <rPr>
        <b/>
        <sz val="9"/>
        <color indexed="13"/>
        <rFont val="Calibri"/>
      </rPr>
      <t>Waterskin;</t>
    </r>
    <r>
      <rPr>
        <sz val="9"/>
        <color indexed="13"/>
        <rFont val="Calibri"/>
      </rPr>
      <t xml:space="preserve"> Fighters start with a </t>
    </r>
    <r>
      <rPr>
        <b/>
        <sz val="9"/>
        <color indexed="13"/>
        <rFont val="Calibri"/>
      </rPr>
      <t>Broadsword,</t>
    </r>
    <r>
      <rPr>
        <sz val="9"/>
        <color indexed="13"/>
        <rFont val="Calibri"/>
      </rPr>
      <t xml:space="preserve"> </t>
    </r>
    <r>
      <rPr>
        <b/>
        <sz val="9"/>
        <color indexed="13"/>
        <rFont val="Calibri"/>
      </rPr>
      <t>Shield,</t>
    </r>
    <r>
      <rPr>
        <sz val="9"/>
        <color indexed="13"/>
        <rFont val="Calibri"/>
      </rPr>
      <t xml:space="preserve"> and </t>
    </r>
    <r>
      <rPr>
        <b/>
        <sz val="9"/>
        <color indexed="13"/>
        <rFont val="Calibri"/>
      </rPr>
      <t>Chainmail</t>
    </r>
    <r>
      <rPr>
        <sz val="9"/>
        <color indexed="13"/>
        <rFont val="Calibri"/>
      </rPr>
      <t xml:space="preserve"> </t>
    </r>
    <r>
      <rPr>
        <b/>
        <sz val="9"/>
        <color indexed="13"/>
        <rFont val="Calibri"/>
      </rPr>
      <t>Armor</t>
    </r>
    <r>
      <rPr>
        <sz val="9"/>
        <color indexed="13"/>
        <rFont val="Calibri"/>
      </rPr>
      <t xml:space="preserve"> (regardless of whether you bought it in Spielburg or not; also, any class who bought this in Spielburg will start with it); Magic Users start with all spells from Spielburg (except </t>
    </r>
    <r>
      <rPr>
        <b/>
        <sz val="9"/>
        <color indexed="13"/>
        <rFont val="Calibri"/>
      </rPr>
      <t>Dazzle</t>
    </r>
    <r>
      <rPr>
        <sz val="9"/>
        <color indexed="13"/>
        <rFont val="Calibri"/>
      </rPr>
      <t xml:space="preserve">, unless you got it while in Spielburg, but you can buy it in Shapeir); Magic Users and Thieves start with a </t>
    </r>
    <r>
      <rPr>
        <b/>
        <sz val="9"/>
        <color indexed="13"/>
        <rFont val="Calibri"/>
      </rPr>
      <t xml:space="preserve">Dagger </t>
    </r>
    <r>
      <rPr>
        <sz val="9"/>
        <color indexed="13"/>
        <rFont val="Calibri"/>
      </rPr>
      <t xml:space="preserve">and a </t>
    </r>
    <r>
      <rPr>
        <b/>
        <sz val="9"/>
        <color indexed="13"/>
        <rFont val="Calibri"/>
      </rPr>
      <t>Leather</t>
    </r>
    <r>
      <rPr>
        <sz val="9"/>
        <color indexed="13"/>
        <rFont val="Calibri"/>
      </rPr>
      <t xml:space="preserve"> </t>
    </r>
    <r>
      <rPr>
        <b/>
        <sz val="9"/>
        <color indexed="13"/>
        <rFont val="Calibri"/>
      </rPr>
      <t>Jerkin;</t>
    </r>
    <r>
      <rPr>
        <sz val="9"/>
        <color indexed="13"/>
        <rFont val="Calibri"/>
      </rPr>
      <t xml:space="preserve"> Thieves start with a </t>
    </r>
    <r>
      <rPr>
        <b/>
        <sz val="9"/>
        <color indexed="13"/>
        <rFont val="Calibri"/>
      </rPr>
      <t>Thieves’</t>
    </r>
    <r>
      <rPr>
        <sz val="9"/>
        <color indexed="13"/>
        <rFont val="Calibri"/>
      </rPr>
      <t xml:space="preserve"> </t>
    </r>
    <r>
      <rPr>
        <b/>
        <sz val="9"/>
        <color indexed="13"/>
        <rFont val="Calibri"/>
      </rPr>
      <t>Tool</t>
    </r>
    <r>
      <rPr>
        <sz val="9"/>
        <color indexed="13"/>
        <rFont val="Calibri"/>
      </rPr>
      <t xml:space="preserve"> </t>
    </r>
    <r>
      <rPr>
        <b/>
        <sz val="9"/>
        <color indexed="13"/>
        <rFont val="Calibri"/>
      </rPr>
      <t>Kit</t>
    </r>
    <r>
      <rPr>
        <sz val="9"/>
        <color indexed="13"/>
        <rFont val="Calibri"/>
      </rPr>
      <t xml:space="preserve"> and a </t>
    </r>
    <r>
      <rPr>
        <b/>
        <sz val="9"/>
        <color indexed="13"/>
        <rFont val="Calibri"/>
      </rPr>
      <t>Thieves’</t>
    </r>
    <r>
      <rPr>
        <sz val="9"/>
        <color indexed="13"/>
        <rFont val="Calibri"/>
      </rPr>
      <t xml:space="preserve"> </t>
    </r>
    <r>
      <rPr>
        <b/>
        <sz val="9"/>
        <color indexed="13"/>
        <rFont val="Calibri"/>
      </rPr>
      <t>Guild</t>
    </r>
    <r>
      <rPr>
        <sz val="9"/>
        <color indexed="13"/>
        <rFont val="Calibri"/>
      </rPr>
      <t xml:space="preserve"> </t>
    </r>
    <r>
      <rPr>
        <b/>
        <sz val="9"/>
        <color indexed="13"/>
        <rFont val="Calibri"/>
      </rPr>
      <t>License.</t>
    </r>
    <r>
      <rPr>
        <sz val="9"/>
        <color indexed="13"/>
        <rFont val="Calibri"/>
      </rPr>
      <t xml:space="preserve"> If you give a Fighter or Magic User Lockpicking, they will start with a </t>
    </r>
    <r>
      <rPr>
        <b/>
        <sz val="9"/>
        <color indexed="13"/>
        <rFont val="Calibri"/>
      </rPr>
      <t>Lock</t>
    </r>
    <r>
      <rPr>
        <sz val="9"/>
        <color indexed="13"/>
        <rFont val="Calibri"/>
      </rPr>
      <t xml:space="preserve"> </t>
    </r>
    <r>
      <rPr>
        <b/>
        <sz val="9"/>
        <color indexed="13"/>
        <rFont val="Calibri"/>
      </rPr>
      <t>Pick</t>
    </r>
    <r>
      <rPr>
        <sz val="9"/>
        <color indexed="13"/>
        <rFont val="Calibri"/>
      </rPr>
      <t xml:space="preserve"> and the Thieves’ Sign. If you give a Fighter or Thief Magic, they will start with </t>
    </r>
    <r>
      <rPr>
        <b/>
        <sz val="9"/>
        <color indexed="13"/>
        <rFont val="Calibri"/>
      </rPr>
      <t>Open,</t>
    </r>
    <r>
      <rPr>
        <sz val="9"/>
        <color indexed="13"/>
        <rFont val="Calibri"/>
      </rPr>
      <t xml:space="preserve"> </t>
    </r>
    <r>
      <rPr>
        <b/>
        <sz val="9"/>
        <color indexed="13"/>
        <rFont val="Calibri"/>
      </rPr>
      <t>Zap,</t>
    </r>
    <r>
      <rPr>
        <sz val="9"/>
        <color indexed="13"/>
        <rFont val="Calibri"/>
      </rPr>
      <t xml:space="preserve"> </t>
    </r>
    <r>
      <rPr>
        <b/>
        <sz val="9"/>
        <color indexed="13"/>
        <rFont val="Calibri"/>
      </rPr>
      <t>Calm,</t>
    </r>
    <r>
      <rPr>
        <sz val="9"/>
        <color indexed="13"/>
        <rFont val="Calibri"/>
      </rPr>
      <t xml:space="preserve"> </t>
    </r>
    <r>
      <rPr>
        <b/>
        <sz val="9"/>
        <color indexed="13"/>
        <rFont val="Calibri"/>
      </rPr>
      <t>Flame</t>
    </r>
    <r>
      <rPr>
        <sz val="9"/>
        <color indexed="13"/>
        <rFont val="Calibri"/>
      </rPr>
      <t xml:space="preserve"> </t>
    </r>
    <r>
      <rPr>
        <b/>
        <sz val="9"/>
        <color indexed="13"/>
        <rFont val="Calibri"/>
      </rPr>
      <t>Dart,</t>
    </r>
    <r>
      <rPr>
        <sz val="9"/>
        <color indexed="13"/>
        <rFont val="Calibri"/>
      </rPr>
      <t xml:space="preserve"> and </t>
    </r>
    <r>
      <rPr>
        <b/>
        <sz val="9"/>
        <color indexed="13"/>
        <rFont val="Calibri"/>
      </rPr>
      <t>Fetch</t>
    </r>
    <r>
      <rPr>
        <sz val="9"/>
        <color indexed="13"/>
        <rFont val="Calibri"/>
      </rPr>
      <t xml:space="preserve"> at the skill-level you gave to Magic. Imported characters start with the same spells and skills as you left Spielburg with. Fill any extra time (on any day) with training and exploring. It is possible to get 200 in every skill you possess, so go for it!</t>
    </r>
    <phoneticPr fontId="1" type="noConversion"/>
  </si>
  <si>
    <t>This gives 12 Paladin Points to Magic Users and Thieves.</t>
    <phoneticPr fontId="1" type="noConversion"/>
  </si>
  <si>
    <r>
      <t>Day 16</t>
    </r>
    <r>
      <rPr>
        <sz val="10"/>
        <rFont val="ChromaSSK"/>
      </rPr>
      <t xml:space="preserve">
Fighters can fight Rakeesh
Omar is in the Katta’s Tail Inn at sunset</t>
    </r>
    <phoneticPr fontId="1" type="noConversion"/>
  </si>
  <si>
    <t>It has 6 charges, and he will only give it to a Thief.</t>
    <phoneticPr fontId="1" type="noConversion"/>
  </si>
  <si>
    <t>Give more than once for Paladin Points, and be generous.</t>
    <phoneticPr fontId="1" type="noConversion"/>
  </si>
  <si>
    <t>Pass the lava room</t>
    <phoneticPr fontId="1" type="noConversion"/>
  </si>
  <si>
    <t>Get down from the cliff in the lightning room</t>
    <phoneticPr fontId="1" type="noConversion"/>
  </si>
  <si>
    <t>Answer "Suleiman” to the Lightning Door</t>
    <phoneticPr fontId="1" type="noConversion"/>
  </si>
  <si>
    <t>Tell Julanar about the Earth Elemental</t>
    <phoneticPr fontId="1" type="noConversion"/>
  </si>
  <si>
    <r>
      <t xml:space="preserve">Julanar gives you a </t>
    </r>
    <r>
      <rPr>
        <b/>
        <sz val="9"/>
        <rFont val="Calibri"/>
      </rPr>
      <t>Fruit of Compassion</t>
    </r>
    <phoneticPr fontId="1" type="noConversion"/>
  </si>
  <si>
    <t>Find the Griffin</t>
    <phoneticPr fontId="1" type="noConversion"/>
  </si>
  <si>
    <r>
      <t xml:space="preserve">Get a </t>
    </r>
    <r>
      <rPr>
        <b/>
        <sz val="9"/>
        <rFont val="Calibri"/>
      </rPr>
      <t>Griffin Feather</t>
    </r>
    <phoneticPr fontId="1" type="noConversion"/>
  </si>
  <si>
    <r>
      <t xml:space="preserve">Give the </t>
    </r>
    <r>
      <rPr>
        <i/>
        <sz val="9"/>
        <rFont val="Calibri"/>
      </rPr>
      <t>Fruit of Compassion</t>
    </r>
    <r>
      <rPr>
        <sz val="9"/>
        <rFont val="Calibri"/>
      </rPr>
      <t xml:space="preserve"> and </t>
    </r>
    <r>
      <rPr>
        <i/>
        <sz val="9"/>
        <rFont val="Calibri"/>
      </rPr>
      <t>Griffin Feather</t>
    </r>
    <r>
      <rPr>
        <sz val="9"/>
        <rFont val="Calibri"/>
      </rPr>
      <t xml:space="preserve"> to Harik and get 3 </t>
    </r>
    <r>
      <rPr>
        <b/>
        <sz val="9"/>
        <rFont val="Calibri"/>
      </rPr>
      <t>Dispel Potions</t>
    </r>
    <phoneticPr fontId="1" type="noConversion"/>
  </si>
  <si>
    <t>Ask the Djinni about Wishes</t>
    <phoneticPr fontId="1" type="noConversion"/>
  </si>
  <si>
    <r>
      <t xml:space="preserve">Climb your </t>
    </r>
    <r>
      <rPr>
        <i/>
        <sz val="9"/>
        <rFont val="Calibri"/>
      </rPr>
      <t>Rope</t>
    </r>
    <r>
      <rPr>
        <sz val="9"/>
        <rFont val="Calibri"/>
      </rPr>
      <t xml:space="preserve"> to the handkerchief and enter the harem</t>
    </r>
    <phoneticPr fontId="1" type="noConversion"/>
  </si>
  <si>
    <t>Deal with the harem and enter the eunuch room</t>
    <phoneticPr fontId="1" type="noConversion"/>
  </si>
  <si>
    <r>
      <t xml:space="preserve">Cross your </t>
    </r>
    <r>
      <rPr>
        <i/>
        <sz val="9"/>
        <rFont val="Calibri"/>
      </rPr>
      <t>Rope</t>
    </r>
    <r>
      <rPr>
        <sz val="9"/>
        <rFont val="Calibri"/>
      </rPr>
      <t xml:space="preserve"> to reach the ledge next to Ad Avis</t>
    </r>
    <phoneticPr fontId="1" type="noConversion"/>
  </si>
  <si>
    <r>
      <t>Day 17</t>
    </r>
    <r>
      <rPr>
        <sz val="10"/>
        <rFont val="ChromaSSK"/>
      </rPr>
      <t xml:space="preserve">
Shema gives you a Change of Clothes
Ride the caravan until Day 27
</t>
    </r>
    <r>
      <rPr>
        <b/>
        <u/>
        <sz val="10"/>
        <rFont val="ChromaSSK"/>
      </rPr>
      <t>Day 27</t>
    </r>
    <r>
      <rPr>
        <sz val="10"/>
        <rFont val="ChromaSSK"/>
      </rPr>
      <t xml:space="preserve">
Enter Raseir and get a Visa</t>
    </r>
    <phoneticPr fontId="1" type="noConversion"/>
  </si>
  <si>
    <t>Make the Thieves' Sign to Ferrari</t>
    <phoneticPr fontId="1" type="noConversion"/>
  </si>
  <si>
    <r>
      <t>Day 28</t>
    </r>
    <r>
      <rPr>
        <sz val="10"/>
        <rFont val="ChromaSSK"/>
      </rPr>
      <t xml:space="preserve">
See Ugarte taken prisoner by Khaveen in the Main Plaza
Zayisha’s servant invites you to help</t>
    </r>
    <phoneticPr fontId="1" type="noConversion"/>
  </si>
  <si>
    <r>
      <t xml:space="preserve">Give your </t>
    </r>
    <r>
      <rPr>
        <i/>
        <sz val="9"/>
        <rFont val="Calibri"/>
      </rPr>
      <t>Change of Clothes</t>
    </r>
    <r>
      <rPr>
        <sz val="9"/>
        <rFont val="Calibri"/>
      </rPr>
      <t xml:space="preserve"> to Zayisha</t>
    </r>
    <phoneticPr fontId="1" type="noConversion"/>
  </si>
  <si>
    <r>
      <t xml:space="preserve">You can watch Zayisha change with </t>
    </r>
    <r>
      <rPr>
        <i/>
        <sz val="9"/>
        <rFont val="Calibri"/>
      </rPr>
      <t>X-Ray Glasses</t>
    </r>
    <r>
      <rPr>
        <sz val="9"/>
        <rFont val="Calibri"/>
      </rPr>
      <t>; however, This disqualifies you from being a Paladin.</t>
    </r>
    <phoneticPr fontId="1" type="noConversion"/>
  </si>
  <si>
    <r>
      <t xml:space="preserve">Give your </t>
    </r>
    <r>
      <rPr>
        <i/>
        <sz val="9"/>
        <rFont val="Calibri"/>
      </rPr>
      <t>Visa</t>
    </r>
    <r>
      <rPr>
        <sz val="9"/>
        <rFont val="Calibri"/>
      </rPr>
      <t xml:space="preserve"> to Zayisha and get her </t>
    </r>
    <r>
      <rPr>
        <b/>
        <sz val="9"/>
        <rFont val="Calibri"/>
      </rPr>
      <t>Mirror</t>
    </r>
    <phoneticPr fontId="1" type="noConversion"/>
  </si>
  <si>
    <r>
      <t xml:space="preserve">Use your </t>
    </r>
    <r>
      <rPr>
        <i/>
        <sz val="9"/>
        <rFont val="Calibri"/>
      </rPr>
      <t>Rope</t>
    </r>
    <r>
      <rPr>
        <sz val="9"/>
        <rFont val="Calibri"/>
      </rPr>
      <t xml:space="preserve"> to enter Khaveen's bedroom</t>
    </r>
    <phoneticPr fontId="1" type="noConversion"/>
  </si>
  <si>
    <r>
      <t>Oil</t>
    </r>
    <r>
      <rPr>
        <sz val="9"/>
        <rFont val="Calibri"/>
      </rPr>
      <t xml:space="preserve"> Khaveen's cabinet</t>
    </r>
    <phoneticPr fontId="1" type="noConversion"/>
  </si>
  <si>
    <r>
      <t xml:space="preserve">Give the </t>
    </r>
    <r>
      <rPr>
        <i/>
        <sz val="9"/>
        <rFont val="Calibri"/>
      </rPr>
      <t>Black Bird</t>
    </r>
    <r>
      <rPr>
        <sz val="9"/>
        <rFont val="Calibri"/>
      </rPr>
      <t xml:space="preserve"> to Ferrari</t>
    </r>
    <phoneticPr fontId="1" type="noConversion"/>
  </si>
  <si>
    <r>
      <t>Day 29</t>
    </r>
    <r>
      <rPr>
        <sz val="10"/>
        <rFont val="ChromaSSK"/>
      </rPr>
      <t xml:space="preserve">
Get arrested and thrown in a dungeon with Sharaf</t>
    </r>
    <phoneticPr fontId="1" type="noConversion"/>
  </si>
  <si>
    <r>
      <t xml:space="preserve">Tell Sharaf about Shema OR show him your </t>
    </r>
    <r>
      <rPr>
        <i/>
        <sz val="9"/>
        <rFont val="Calibri"/>
      </rPr>
      <t>Sapphire Pin</t>
    </r>
    <phoneticPr fontId="1" type="noConversion"/>
  </si>
  <si>
    <t>Escape the dungeon</t>
    <phoneticPr fontId="1" type="noConversion"/>
  </si>
  <si>
    <t>Run into Ad Avis and get hypnotized</t>
    <phoneticPr fontId="1" type="noConversion"/>
  </si>
  <si>
    <r>
      <t xml:space="preserve">Use your </t>
    </r>
    <r>
      <rPr>
        <i/>
        <sz val="9"/>
        <rFont val="Calibri"/>
      </rPr>
      <t>Mirror</t>
    </r>
    <r>
      <rPr>
        <sz val="9"/>
        <rFont val="Calibri"/>
      </rPr>
      <t xml:space="preserve"> to reflect the moonlight and enter Iblis' Tomb</t>
    </r>
    <phoneticPr fontId="1" type="noConversion"/>
  </si>
  <si>
    <t>Block the air draft</t>
    <phoneticPr fontId="1" type="noConversion"/>
  </si>
  <si>
    <t>Pass the waterfall room</t>
    <phoneticPr fontId="1" type="noConversion"/>
  </si>
  <si>
    <r>
      <t xml:space="preserve">Buy </t>
    </r>
    <r>
      <rPr>
        <b/>
        <sz val="9"/>
        <rFont val="Calibri"/>
      </rPr>
      <t>Incense</t>
    </r>
    <r>
      <rPr>
        <sz val="9"/>
        <rFont val="Calibri"/>
      </rPr>
      <t xml:space="preserve"> from Harik</t>
    </r>
    <phoneticPr fontId="1" type="noConversion"/>
  </si>
  <si>
    <t>Pick the lock to Issur's shop</t>
    <phoneticPr fontId="1" type="noConversion"/>
  </si>
  <si>
    <r>
      <t xml:space="preserve">Pick the lock to Issur's chest, search it and find </t>
    </r>
    <r>
      <rPr>
        <b/>
        <sz val="9"/>
        <rFont val="Calibri"/>
      </rPr>
      <t>$105</t>
    </r>
    <phoneticPr fontId="1" type="noConversion"/>
  </si>
  <si>
    <r>
      <t xml:space="preserve">Tell Tashtari about the Fire Elemental and he'll give you a </t>
    </r>
    <r>
      <rPr>
        <b/>
        <sz val="9"/>
        <rFont val="Calibri"/>
      </rPr>
      <t>Brass Lamp</t>
    </r>
    <phoneticPr fontId="1" type="noConversion"/>
  </si>
  <si>
    <r>
      <t xml:space="preserve">Become member of the EOF and get an </t>
    </r>
    <r>
      <rPr>
        <b/>
        <sz val="9"/>
        <rFont val="Calibri"/>
      </rPr>
      <t>EOF Secret Membership Badge</t>
    </r>
    <phoneticPr fontId="1" type="noConversion"/>
  </si>
  <si>
    <t>Enter Aziza's</t>
    <phoneticPr fontId="1" type="noConversion"/>
  </si>
  <si>
    <t>Meet Aziza and learn about Emir and Ad Avis</t>
    <phoneticPr fontId="1" type="noConversion"/>
  </si>
  <si>
    <r>
      <t xml:space="preserve">Omar gives you a </t>
    </r>
    <r>
      <rPr>
        <b/>
        <sz val="9"/>
        <rFont val="Calibri"/>
      </rPr>
      <t>$100</t>
    </r>
    <r>
      <rPr>
        <sz val="9"/>
        <rFont val="Calibri"/>
      </rPr>
      <t xml:space="preserve"> reward for defeating the Earth and Water Elementals</t>
    </r>
    <phoneticPr fontId="1" type="noConversion"/>
  </si>
  <si>
    <r>
      <t xml:space="preserve">Give a </t>
    </r>
    <r>
      <rPr>
        <i/>
        <sz val="9"/>
        <rFont val="Calibri"/>
      </rPr>
      <t>Dispel Potion</t>
    </r>
    <r>
      <rPr>
        <sz val="9"/>
        <rFont val="Calibri"/>
      </rPr>
      <t xml:space="preserve"> to the Beast</t>
    </r>
    <phoneticPr fontId="1" type="noConversion"/>
  </si>
  <si>
    <r>
      <t xml:space="preserve">Search the dresser and find 6 </t>
    </r>
    <r>
      <rPr>
        <b/>
        <sz val="9"/>
        <rFont val="Calibri"/>
      </rPr>
      <t>Daggers</t>
    </r>
    <r>
      <rPr>
        <sz val="9"/>
        <rFont val="Calibri"/>
      </rPr>
      <t xml:space="preserve"> and a bottle of </t>
    </r>
    <r>
      <rPr>
        <b/>
        <sz val="9"/>
        <rFont val="Calibri"/>
      </rPr>
      <t>Healing Pills</t>
    </r>
    <phoneticPr fontId="1" type="noConversion"/>
  </si>
  <si>
    <t>Pick the lock to the jewelry box</t>
    <phoneticPr fontId="1" type="noConversion"/>
  </si>
  <si>
    <r>
      <t>Search the jewelry box and find a</t>
    </r>
    <r>
      <rPr>
        <b/>
        <sz val="9"/>
        <rFont val="Calibri"/>
      </rPr>
      <t xml:space="preserve"> Jade Bracelet</t>
    </r>
    <phoneticPr fontId="1" type="noConversion"/>
  </si>
  <si>
    <r>
      <t xml:space="preserve">Search the cabinet and find </t>
    </r>
    <r>
      <rPr>
        <b/>
        <sz val="9"/>
        <rFont val="Calibri"/>
      </rPr>
      <t>$80</t>
    </r>
    <phoneticPr fontId="1" type="noConversion"/>
  </si>
  <si>
    <r>
      <t xml:space="preserve">Take the </t>
    </r>
    <r>
      <rPr>
        <b/>
        <sz val="9"/>
        <rFont val="Calibri"/>
      </rPr>
      <t>Ornate Schimitars</t>
    </r>
    <phoneticPr fontId="1" type="noConversion"/>
  </si>
  <si>
    <r>
      <t xml:space="preserve">Drop a </t>
    </r>
    <r>
      <rPr>
        <i/>
        <sz val="9"/>
        <rFont val="Calibri"/>
      </rPr>
      <t>Waterskin</t>
    </r>
    <r>
      <rPr>
        <sz val="9"/>
        <rFont val="Calibri"/>
      </rPr>
      <t xml:space="preserve"> in front of the Water Elemental</t>
    </r>
    <phoneticPr fontId="1" type="noConversion"/>
  </si>
  <si>
    <r>
      <t xml:space="preserve">Use the </t>
    </r>
    <r>
      <rPr>
        <i/>
        <sz val="9"/>
        <rFont val="Calibri"/>
      </rPr>
      <t>Bellows</t>
    </r>
    <r>
      <rPr>
        <sz val="9"/>
        <rFont val="Calibri"/>
      </rPr>
      <t xml:space="preserve"> to capture the Water Elemental in the </t>
    </r>
    <r>
      <rPr>
        <i/>
        <sz val="9"/>
        <rFont val="Calibri"/>
      </rPr>
      <t>Waterskin</t>
    </r>
    <phoneticPr fontId="1" type="noConversion"/>
  </si>
  <si>
    <r>
      <t xml:space="preserve">Sashanan gives you a </t>
    </r>
    <r>
      <rPr>
        <b/>
        <sz val="9"/>
        <rFont val="Calibri"/>
      </rPr>
      <t>Sapphire Pin</t>
    </r>
    <r>
      <rPr>
        <sz val="9"/>
        <rFont val="Calibri"/>
      </rPr>
      <t xml:space="preserve"> for defeating the Water Elemental</t>
    </r>
    <phoneticPr fontId="1" type="noConversion"/>
  </si>
  <si>
    <r>
      <t>Day 14</t>
    </r>
    <r>
      <rPr>
        <sz val="10"/>
        <rFont val="ChromaSSK"/>
      </rPr>
      <t xml:space="preserve">
The Water Elemental appears in the Fountain Plaza</t>
    </r>
    <phoneticPr fontId="1" type="noConversion"/>
  </si>
  <si>
    <r>
      <t xml:space="preserve">Tell Harik about the Earth Elemental and get some </t>
    </r>
    <r>
      <rPr>
        <b/>
        <sz val="9"/>
        <rFont val="Calibri"/>
      </rPr>
      <t>Powder of Burning</t>
    </r>
    <phoneticPr fontId="1" type="noConversion"/>
  </si>
  <si>
    <t>Ask Rakeesh about the Earth Elemental and learn about his Sword</t>
    <phoneticPr fontId="1" type="noConversion"/>
  </si>
  <si>
    <r>
      <t xml:space="preserve">Ask Rakeesh about his Sword and get </t>
    </r>
    <r>
      <rPr>
        <b/>
        <sz val="9"/>
        <rFont val="Calibri"/>
      </rPr>
      <t>Soulforge</t>
    </r>
    <r>
      <rPr>
        <sz val="9"/>
        <rFont val="Calibri"/>
      </rPr>
      <t xml:space="preserve"> </t>
    </r>
    <phoneticPr fontId="1" type="noConversion"/>
  </si>
  <si>
    <r>
      <t>Buy a</t>
    </r>
    <r>
      <rPr>
        <b/>
        <sz val="9"/>
        <rFont val="Calibri"/>
      </rPr>
      <t xml:space="preserve"> Cloth Bag</t>
    </r>
    <r>
      <rPr>
        <sz val="9"/>
        <rFont val="Calibri"/>
      </rPr>
      <t xml:space="preserve"> from Kiram</t>
    </r>
    <phoneticPr fontId="1" type="noConversion"/>
  </si>
  <si>
    <t>Kill the Earth Elemental</t>
    <phoneticPr fontId="1" type="noConversion"/>
  </si>
  <si>
    <r>
      <t xml:space="preserve">Put the Earth Elemental in the </t>
    </r>
    <r>
      <rPr>
        <i/>
        <sz val="9"/>
        <rFont val="Calibri"/>
      </rPr>
      <t>Cloth Bag</t>
    </r>
    <phoneticPr fontId="1" type="noConversion"/>
  </si>
  <si>
    <t>Ask the Dervish about the Beast</t>
    <phoneticPr fontId="1" type="noConversion"/>
  </si>
  <si>
    <t>Find the Beast</t>
    <phoneticPr fontId="1" type="noConversion"/>
  </si>
  <si>
    <r>
      <t xml:space="preserve">Give </t>
    </r>
    <r>
      <rPr>
        <i/>
        <sz val="9"/>
        <rFont val="Calibri"/>
      </rPr>
      <t>Food</t>
    </r>
    <r>
      <rPr>
        <sz val="9"/>
        <rFont val="Calibri"/>
      </rPr>
      <t xml:space="preserve"> or </t>
    </r>
    <r>
      <rPr>
        <i/>
        <sz val="9"/>
        <rFont val="Calibri"/>
      </rPr>
      <t>Water</t>
    </r>
    <r>
      <rPr>
        <sz val="9"/>
        <rFont val="Calibri"/>
      </rPr>
      <t xml:space="preserve"> to the Beast</t>
    </r>
    <phoneticPr fontId="1" type="noConversion"/>
  </si>
  <si>
    <t>Tell Harik about the Beast</t>
    <phoneticPr fontId="1" type="noConversion"/>
  </si>
  <si>
    <t>Ask Harik about a Dispel Potion</t>
    <phoneticPr fontId="1" type="noConversion"/>
  </si>
  <si>
    <t>Tell Aziza about the Beast</t>
    <phoneticPr fontId="1" type="noConversion"/>
  </si>
  <si>
    <t>Tell Julanar about yourself</t>
    <phoneticPr fontId="1" type="noConversion"/>
  </si>
  <si>
    <r>
      <t xml:space="preserve">Give Julanar </t>
    </r>
    <r>
      <rPr>
        <i/>
        <sz val="9"/>
        <rFont val="Calibri"/>
      </rPr>
      <t>Elemental Earth</t>
    </r>
    <phoneticPr fontId="1" type="noConversion"/>
  </si>
  <si>
    <r>
      <t xml:space="preserve">Buy a </t>
    </r>
    <r>
      <rPr>
        <b/>
        <sz val="9"/>
        <rFont val="Calibri"/>
      </rPr>
      <t>Map</t>
    </r>
    <r>
      <rPr>
        <sz val="9"/>
        <rFont val="Calibri"/>
      </rPr>
      <t xml:space="preserve"> from Alichica</t>
    </r>
    <phoneticPr fontId="1" type="noConversion"/>
  </si>
  <si>
    <t>Enter the Astrologer's Room</t>
    <phoneticPr fontId="1" type="noConversion"/>
  </si>
  <si>
    <t>Tell the Astrologer about yourself</t>
    <phoneticPr fontId="1" type="noConversion"/>
  </si>
  <si>
    <t>Give $1 to the Astrologer</t>
    <phoneticPr fontId="1" type="noConversion"/>
  </si>
  <si>
    <r>
      <t>Buy a</t>
    </r>
    <r>
      <rPr>
        <b/>
        <sz val="9"/>
        <rFont val="Calibri"/>
      </rPr>
      <t xml:space="preserve"> Fine Sword</t>
    </r>
    <r>
      <rPr>
        <sz val="9"/>
        <rFont val="Calibri"/>
      </rPr>
      <t xml:space="preserve"> from Issur</t>
    </r>
    <phoneticPr fontId="1" type="noConversion"/>
  </si>
  <si>
    <t>Kill a Brigand</t>
    <phoneticPr fontId="1" type="noConversion"/>
  </si>
  <si>
    <t>Kill a Ghoul</t>
    <phoneticPr fontId="1" type="noConversion"/>
  </si>
  <si>
    <r>
      <t xml:space="preserve">Get </t>
    </r>
    <r>
      <rPr>
        <b/>
        <sz val="9"/>
        <rFont val="Calibri"/>
      </rPr>
      <t>Ghoul Claws</t>
    </r>
    <phoneticPr fontId="1" type="noConversion"/>
  </si>
  <si>
    <r>
      <t>Day 5</t>
    </r>
    <r>
      <rPr>
        <sz val="10"/>
        <rFont val="ChromaSSK"/>
      </rPr>
      <t xml:space="preserve">
The Fire Elemental is in the Gate Plaza</t>
    </r>
    <phoneticPr fontId="1" type="noConversion"/>
  </si>
  <si>
    <r>
      <t xml:space="preserve">Pick up the </t>
    </r>
    <r>
      <rPr>
        <b/>
        <sz val="9"/>
        <rFont val="Calibri"/>
      </rPr>
      <t>Djinni Ring</t>
    </r>
    <r>
      <rPr>
        <sz val="9"/>
        <rFont val="Calibri"/>
      </rPr>
      <t>, adjust it, and summon the Djinni</t>
    </r>
    <phoneticPr fontId="1" type="noConversion"/>
  </si>
  <si>
    <r>
      <t>Day 7</t>
    </r>
    <r>
      <rPr>
        <sz val="10"/>
        <rFont val="ChromaSSK"/>
      </rPr>
      <t xml:space="preserve">
Rakeesh is in the Adventurer's Guild with a reward
The beggar Shih'had is in the Gate Plaza
Omar is outside the Apothecary</t>
    </r>
    <phoneticPr fontId="1" type="noConversion"/>
  </si>
  <si>
    <r>
      <t>Levitate</t>
    </r>
    <r>
      <rPr>
        <sz val="9"/>
        <rFont val="Calibri"/>
      </rPr>
      <t xml:space="preserve"> to the handkerchief (or </t>
    </r>
    <r>
      <rPr>
        <i/>
        <sz val="9"/>
        <rFont val="Calibri"/>
      </rPr>
      <t>Calm</t>
    </r>
    <r>
      <rPr>
        <sz val="9"/>
        <rFont val="Calibri"/>
      </rPr>
      <t xml:space="preserve"> the guards)</t>
    </r>
    <phoneticPr fontId="1" type="noConversion"/>
  </si>
  <si>
    <t>This gives 7 Paladin Points to Magic Users.</t>
    <phoneticPr fontId="1" type="noConversion"/>
  </si>
  <si>
    <r>
      <t>Day 10</t>
    </r>
    <r>
      <rPr>
        <sz val="10"/>
        <rFont val="ChromaSSK"/>
      </rPr>
      <t xml:space="preserve">
The beggar Shih'had is in the Gate Plaza
Good day to do some side quests, no? Notice the graffiti on the walls? Have you been to the end of Askeri Darb?
</t>
    </r>
    <r>
      <rPr>
        <b/>
        <u/>
        <sz val="10"/>
        <rFont val="ChromaSSK"/>
      </rPr>
      <t>Day 11</t>
    </r>
    <r>
      <rPr>
        <sz val="10"/>
        <rFont val="ChromaSSK"/>
      </rPr>
      <t xml:space="preserve">
Omar is in the Katta's Tail Inn at sunset</t>
    </r>
    <phoneticPr fontId="1" type="noConversion"/>
  </si>
  <si>
    <r>
      <t xml:space="preserve">Omar gives you a </t>
    </r>
    <r>
      <rPr>
        <b/>
        <sz val="9"/>
        <rFont val="Calibri"/>
      </rPr>
      <t>$50</t>
    </r>
    <r>
      <rPr>
        <sz val="9"/>
        <rFont val="Calibri"/>
      </rPr>
      <t xml:space="preserve"> reward for defeating Air Elemental</t>
    </r>
    <phoneticPr fontId="1" type="noConversion"/>
  </si>
  <si>
    <t>You can't return it.</t>
    <phoneticPr fontId="1" type="noConversion"/>
  </si>
  <si>
    <r>
      <t>Day 12</t>
    </r>
    <r>
      <rPr>
        <sz val="10"/>
        <rFont val="ChromaSSK"/>
      </rPr>
      <t xml:space="preserve">
The Earth Elemental is in the streets of Shapeir
The Beast appears in the desert</t>
    </r>
    <phoneticPr fontId="1" type="noConversion"/>
  </si>
  <si>
    <r>
      <t>Day 2</t>
    </r>
    <r>
      <rPr>
        <b/>
        <sz val="10"/>
        <rFont val="ChromaSSK"/>
      </rPr>
      <t xml:space="preserve">
The </t>
    </r>
    <r>
      <rPr>
        <sz val="10"/>
        <rFont val="ChromaSSK"/>
      </rPr>
      <t>Acrobat is outside the Adventurer's Guild
Ali Fakir is outside the gates of Shapeir
Shema dances at sunset</t>
    </r>
    <phoneticPr fontId="1" type="noConversion"/>
  </si>
  <si>
    <r>
      <t>Day 3</t>
    </r>
    <r>
      <rPr>
        <sz val="10"/>
        <rFont val="ChromaSSK"/>
      </rPr>
      <t xml:space="preserve">
The beggar Shih'had is in the Fountain Plaza South
Omar is in the Katta’s Tail Inn at sunset</t>
    </r>
    <phoneticPr fontId="1" type="noConversion"/>
  </si>
  <si>
    <r>
      <t>Listen to all of Omar’s poem, come back, and pick up</t>
    </r>
    <r>
      <rPr>
        <b/>
        <sz val="9"/>
        <rFont val="Calibri"/>
      </rPr>
      <t xml:space="preserve"> Omar's Purse</t>
    </r>
    <phoneticPr fontId="1" type="noConversion"/>
  </si>
  <si>
    <r>
      <t xml:space="preserve">Ask Keapon Laffin about the Air Elemental and get </t>
    </r>
    <r>
      <rPr>
        <b/>
        <sz val="9"/>
        <rFont val="Calibri"/>
      </rPr>
      <t>Fooler's Earth</t>
    </r>
    <phoneticPr fontId="1" type="noConversion"/>
  </si>
  <si>
    <r>
      <t xml:space="preserve">Stop the Air Elemental with </t>
    </r>
    <r>
      <rPr>
        <i/>
        <sz val="9"/>
        <rFont val="Calibri"/>
      </rPr>
      <t>Fooler's Earth</t>
    </r>
    <phoneticPr fontId="1" type="noConversion"/>
  </si>
  <si>
    <r>
      <t xml:space="preserve">Get the </t>
    </r>
    <r>
      <rPr>
        <b/>
        <sz val="9"/>
        <rFont val="Calibri"/>
      </rPr>
      <t>Bellows</t>
    </r>
    <r>
      <rPr>
        <sz val="9"/>
        <rFont val="Calibri"/>
      </rPr>
      <t xml:space="preserve"> from Issur</t>
    </r>
    <phoneticPr fontId="1" type="noConversion"/>
  </si>
  <si>
    <t>Thieves can just steal it.</t>
    <phoneticPr fontId="1" type="noConversion"/>
  </si>
  <si>
    <r>
      <t xml:space="preserve">Use the </t>
    </r>
    <r>
      <rPr>
        <i/>
        <sz val="9"/>
        <rFont val="Calibri"/>
      </rPr>
      <t>Bellows</t>
    </r>
    <r>
      <rPr>
        <sz val="9"/>
        <rFont val="Calibri"/>
      </rPr>
      <t xml:space="preserve"> to capture the Air Elemental</t>
    </r>
    <phoneticPr fontId="1" type="noConversion"/>
  </si>
  <si>
    <r>
      <t xml:space="preserve">Take the </t>
    </r>
    <r>
      <rPr>
        <b/>
        <sz val="9"/>
        <rFont val="Calibri"/>
      </rPr>
      <t>Silver Tea Service</t>
    </r>
    <phoneticPr fontId="1" type="noConversion"/>
  </si>
  <si>
    <t>Fence your first stolen item with Dinarzad</t>
    <phoneticPr fontId="1" type="noConversion"/>
  </si>
  <si>
    <t>Ask Harik about Flame and learn about Incense</t>
    <phoneticPr fontId="1" type="noConversion"/>
  </si>
  <si>
    <t>Ask Harik about Incense</t>
    <phoneticPr fontId="1" type="noConversion"/>
  </si>
  <si>
    <t>Visit Dinarzad and learn about robbing Issur’s chest on Night 4</t>
    <phoneticPr fontId="1" type="noConversion"/>
  </si>
  <si>
    <t xml:space="preserve">Listen to Omar's poem </t>
    <phoneticPr fontId="1" type="noConversion"/>
  </si>
  <si>
    <t>This can only be done at midnight.</t>
    <phoneticPr fontId="1" type="noConversion"/>
  </si>
  <si>
    <r>
      <t xml:space="preserve">Give the </t>
    </r>
    <r>
      <rPr>
        <i/>
        <sz val="9"/>
        <rFont val="Calibri"/>
      </rPr>
      <t>Mandrake</t>
    </r>
    <r>
      <rPr>
        <sz val="9"/>
        <rFont val="Calibri"/>
      </rPr>
      <t xml:space="preserve"> </t>
    </r>
    <r>
      <rPr>
        <i/>
        <sz val="9"/>
        <rFont val="Calibri"/>
      </rPr>
      <t>Root</t>
    </r>
    <r>
      <rPr>
        <sz val="9"/>
        <rFont val="Calibri"/>
      </rPr>
      <t xml:space="preserve"> to Baba Yaga</t>
    </r>
    <phoneticPr fontId="1" type="noConversion"/>
  </si>
  <si>
    <t>Return to her by the end of the night.</t>
    <phoneticPr fontId="1" type="noConversion"/>
  </si>
  <si>
    <r>
      <t xml:space="preserve">Give the </t>
    </r>
    <r>
      <rPr>
        <i/>
        <sz val="9"/>
        <rFont val="Calibri"/>
      </rPr>
      <t>Ring</t>
    </r>
    <r>
      <rPr>
        <sz val="9"/>
        <rFont val="Calibri"/>
      </rPr>
      <t xml:space="preserve"> to Amelia and get </t>
    </r>
    <r>
      <rPr>
        <b/>
        <sz val="9"/>
        <rFont val="Calibri"/>
      </rPr>
      <t>6g</t>
    </r>
    <r>
      <rPr>
        <sz val="9"/>
        <rFont val="Calibri"/>
      </rPr>
      <t xml:space="preserve"> and 2 </t>
    </r>
    <r>
      <rPr>
        <b/>
        <sz val="9"/>
        <rFont val="Calibri"/>
      </rPr>
      <t>Healing Potions</t>
    </r>
    <phoneticPr fontId="1" type="noConversion"/>
  </si>
  <si>
    <r>
      <t xml:space="preserve">Lead the Fire Elemental away with </t>
    </r>
    <r>
      <rPr>
        <i/>
        <sz val="9"/>
        <rFont val="Calibri"/>
      </rPr>
      <t>Incense</t>
    </r>
    <r>
      <rPr>
        <sz val="9"/>
        <rFont val="Calibri"/>
      </rPr>
      <t xml:space="preserve"> </t>
    </r>
    <phoneticPr fontId="1" type="noConversion"/>
  </si>
  <si>
    <r>
      <t xml:space="preserve">Rakeesh gives you a </t>
    </r>
    <r>
      <rPr>
        <b/>
        <sz val="9"/>
        <rFont val="Calibri"/>
      </rPr>
      <t>$50</t>
    </r>
    <r>
      <rPr>
        <sz val="9"/>
        <rFont val="Calibri"/>
      </rPr>
      <t xml:space="preserve"> reward for defeating the Fire Elemental</t>
    </r>
    <phoneticPr fontId="1" type="noConversion"/>
  </si>
  <si>
    <t>Return the reward to Rakeesh</t>
    <phoneticPr fontId="1" type="noConversion"/>
  </si>
  <si>
    <r>
      <t xml:space="preserve">Buy a </t>
    </r>
    <r>
      <rPr>
        <b/>
        <sz val="9"/>
        <rFont val="Calibri"/>
      </rPr>
      <t>Magic Rope</t>
    </r>
    <r>
      <rPr>
        <sz val="9"/>
        <rFont val="Calibri"/>
      </rPr>
      <t xml:space="preserve"> from Keapon Laffin</t>
    </r>
    <phoneticPr fontId="1" type="noConversion"/>
  </si>
  <si>
    <t>Talk to Dinarzad and learn about the Guards’ house on Night 13</t>
    <phoneticPr fontId="1" type="noConversion"/>
  </si>
  <si>
    <t>Pick the Lock to the Guards’ door</t>
    <phoneticPr fontId="1" type="noConversion"/>
  </si>
  <si>
    <r>
      <t xml:space="preserve">Cut a </t>
    </r>
    <r>
      <rPr>
        <b/>
        <sz val="9"/>
        <rFont val="Calibri"/>
      </rPr>
      <t>Whirl of Dervish</t>
    </r>
    <r>
      <rPr>
        <sz val="9"/>
        <rFont val="Calibri"/>
      </rPr>
      <t xml:space="preserve"> from the Dervish</t>
    </r>
    <phoneticPr fontId="1" type="noConversion"/>
  </si>
  <si>
    <r>
      <t xml:space="preserve">Buy the </t>
    </r>
    <r>
      <rPr>
        <b/>
        <sz val="9"/>
        <rFont val="Calibri"/>
      </rPr>
      <t>Force Bolt</t>
    </r>
    <r>
      <rPr>
        <sz val="9"/>
        <rFont val="Calibri"/>
      </rPr>
      <t xml:space="preserve"> spell from Keapon</t>
    </r>
    <phoneticPr fontId="1" type="noConversion"/>
  </si>
  <si>
    <r>
      <t xml:space="preserve">Buy the </t>
    </r>
    <r>
      <rPr>
        <b/>
        <sz val="9"/>
        <rFont val="Calibri"/>
      </rPr>
      <t>Levitate</t>
    </r>
    <r>
      <rPr>
        <sz val="9"/>
        <rFont val="Calibri"/>
      </rPr>
      <t xml:space="preserve"> spell from Keapon</t>
    </r>
    <phoneticPr fontId="1" type="noConversion"/>
  </si>
  <si>
    <r>
      <t xml:space="preserve">Cast </t>
    </r>
    <r>
      <rPr>
        <i/>
        <sz val="9"/>
        <rFont val="Calibri"/>
      </rPr>
      <t>Detect Magic</t>
    </r>
    <r>
      <rPr>
        <sz val="9"/>
        <rFont val="Calibri"/>
      </rPr>
      <t xml:space="preserve"> anywhere in Shapeir (this points you toward W.I.T.)</t>
    </r>
    <phoneticPr fontId="1" type="noConversion"/>
  </si>
  <si>
    <t>Enter W.I.T. (The Wizard's Institute of Technocery)</t>
    <phoneticPr fontId="1" type="noConversion"/>
  </si>
  <si>
    <t>Pass the Air Challenge</t>
    <phoneticPr fontId="1" type="noConversion"/>
  </si>
  <si>
    <t>Pass the Earth Challenge</t>
    <phoneticPr fontId="1" type="noConversion"/>
  </si>
  <si>
    <t>Pass the Water Challenge</t>
    <phoneticPr fontId="1" type="noConversion"/>
  </si>
  <si>
    <t>Pass the Fire Challenge</t>
    <phoneticPr fontId="1" type="noConversion"/>
  </si>
  <si>
    <r>
      <t xml:space="preserve">Refuse the Wizard's Oath and learn </t>
    </r>
    <r>
      <rPr>
        <b/>
        <sz val="9"/>
        <rFont val="Calibri"/>
      </rPr>
      <t>Reversal</t>
    </r>
    <phoneticPr fontId="1" type="noConversion"/>
  </si>
  <si>
    <r>
      <t xml:space="preserve">Buy a </t>
    </r>
    <r>
      <rPr>
        <b/>
        <sz val="9"/>
        <rFont val="Calibri"/>
      </rPr>
      <t>Saurus</t>
    </r>
    <r>
      <rPr>
        <sz val="9"/>
        <rFont val="Calibri"/>
      </rPr>
      <t xml:space="preserve"> from Ali Fakir</t>
    </r>
    <phoneticPr fontId="1" type="noConversion"/>
  </si>
  <si>
    <t>Cross the Acrobat’s rope</t>
    <phoneticPr fontId="1" type="noConversion"/>
  </si>
  <si>
    <t>Ask the Astrologer about Future/Fortune</t>
    <phoneticPr fontId="1" type="noConversion"/>
  </si>
  <si>
    <t>Go to Dinarzad at sunset and learn about the Metal Worker's house</t>
    <phoneticPr fontId="1" type="noConversion"/>
  </si>
  <si>
    <t>Midnight on Night 2</t>
    <phoneticPr fontId="1" type="noConversion"/>
  </si>
  <si>
    <t xml:space="preserve">Pick the lock to the Metal Worker's house </t>
    <phoneticPr fontId="1" type="noConversion"/>
  </si>
  <si>
    <t>Pick the lock to his chest</t>
    <phoneticPr fontId="1" type="noConversion"/>
  </si>
  <si>
    <r>
      <t xml:space="preserve">Search the chest and find a </t>
    </r>
    <r>
      <rPr>
        <b/>
        <sz val="9"/>
        <rFont val="Calibri"/>
      </rPr>
      <t>Silver Dagger</t>
    </r>
    <phoneticPr fontId="1" type="noConversion"/>
  </si>
  <si>
    <r>
      <t>Oil</t>
    </r>
    <r>
      <rPr>
        <sz val="9"/>
        <rFont val="Calibri"/>
      </rPr>
      <t xml:space="preserve"> the door to his cabinet</t>
    </r>
    <phoneticPr fontId="1" type="noConversion"/>
  </si>
  <si>
    <r>
      <t xml:space="preserve">Search the cabinet and find an </t>
    </r>
    <r>
      <rPr>
        <b/>
        <sz val="9"/>
        <rFont val="Calibri"/>
      </rPr>
      <t>Emerald Bowl</t>
    </r>
    <phoneticPr fontId="1" type="noConversion"/>
  </si>
  <si>
    <r>
      <t xml:space="preserve">Pick up the </t>
    </r>
    <r>
      <rPr>
        <b/>
        <sz val="9"/>
        <rFont val="Calibri"/>
      </rPr>
      <t>Magic</t>
    </r>
    <r>
      <rPr>
        <sz val="9"/>
        <rFont val="Calibri"/>
      </rPr>
      <t xml:space="preserve"> </t>
    </r>
    <r>
      <rPr>
        <b/>
        <sz val="9"/>
        <rFont val="Calibri"/>
      </rPr>
      <t>Mirror</t>
    </r>
    <r>
      <rPr>
        <sz val="9"/>
        <rFont val="Calibri"/>
      </rPr>
      <t xml:space="preserve"> on the desk</t>
    </r>
    <phoneticPr fontId="1" type="noConversion"/>
  </si>
  <si>
    <r>
      <t xml:space="preserve">Reflect Baba Yaga's spell with the </t>
    </r>
    <r>
      <rPr>
        <i/>
        <sz val="9"/>
        <rFont val="Calibri"/>
      </rPr>
      <t>Magic Mirror</t>
    </r>
    <phoneticPr fontId="1" type="noConversion"/>
  </si>
  <si>
    <t>Become a hero</t>
    <phoneticPr fontId="1" type="noConversion"/>
  </si>
  <si>
    <t>Create a character</t>
    <phoneticPr fontId="1" type="noConversion"/>
  </si>
  <si>
    <r>
      <t xml:space="preserve">Give the </t>
    </r>
    <r>
      <rPr>
        <i/>
        <sz val="9"/>
        <rFont val="Calibri"/>
      </rPr>
      <t>Green</t>
    </r>
    <r>
      <rPr>
        <sz val="9"/>
        <rFont val="Calibri"/>
      </rPr>
      <t xml:space="preserve"> </t>
    </r>
    <r>
      <rPr>
        <i/>
        <sz val="9"/>
        <rFont val="Calibri"/>
      </rPr>
      <t>Fur</t>
    </r>
    <r>
      <rPr>
        <sz val="9"/>
        <rFont val="Calibri"/>
      </rPr>
      <t xml:space="preserve"> to Amelia</t>
    </r>
    <phoneticPr fontId="1" type="noConversion"/>
  </si>
  <si>
    <t>Make the Thieves' Sign to Dinarzad (the Moneychanger)</t>
    <phoneticPr fontId="1" type="noConversion"/>
  </si>
  <si>
    <r>
      <t xml:space="preserve">Buy a </t>
    </r>
    <r>
      <rPr>
        <b/>
        <sz val="9"/>
        <rFont val="Calibri"/>
      </rPr>
      <t>Compass</t>
    </r>
    <r>
      <rPr>
        <sz val="9"/>
        <rFont val="Calibri"/>
      </rPr>
      <t xml:space="preserve"> from Alichica</t>
    </r>
    <phoneticPr fontId="1" type="noConversion"/>
  </si>
  <si>
    <t>Fighters and Thieves with Magic can acquire the spell and get points.</t>
    <phoneticPr fontId="1" type="noConversion"/>
  </si>
  <si>
    <r>
      <t xml:space="preserve">Get some </t>
    </r>
    <r>
      <rPr>
        <b/>
        <sz val="9"/>
        <rFont val="Calibri"/>
      </rPr>
      <t>Flying Water</t>
    </r>
    <phoneticPr fontId="1" type="noConversion"/>
  </si>
  <si>
    <r>
      <t xml:space="preserve">Get the </t>
    </r>
    <r>
      <rPr>
        <b/>
        <sz val="9"/>
        <rFont val="Calibri"/>
      </rPr>
      <t>Trigger</t>
    </r>
    <r>
      <rPr>
        <sz val="9"/>
        <rFont val="Calibri"/>
      </rPr>
      <t xml:space="preserve"> spell</t>
    </r>
    <phoneticPr fontId="1" type="noConversion"/>
  </si>
  <si>
    <t>Visit the lake (below 'Enry's house)</t>
    <phoneticPr fontId="1" type="noConversion"/>
  </si>
  <si>
    <t>Knock on 'Enry's door</t>
    <phoneticPr fontId="1" type="noConversion"/>
  </si>
  <si>
    <t>Enter 'Enry's house</t>
    <phoneticPr fontId="1" type="noConversion"/>
  </si>
  <si>
    <t>Kill a Jackalman Pack (1 - 5)</t>
    <phoneticPr fontId="1" type="noConversion"/>
  </si>
  <si>
    <t>1g; He shows up at mid-morning.</t>
    <phoneticPr fontId="1" type="noConversion"/>
  </si>
  <si>
    <t>1s; He shows up at midday.</t>
    <phoneticPr fontId="1" type="noConversion"/>
  </si>
  <si>
    <r>
      <t>Day 8</t>
    </r>
    <r>
      <rPr>
        <sz val="10"/>
        <rFont val="ChromaSSK"/>
      </rPr>
      <t xml:space="preserve">
The Air Elemental is in the Palace Plaza
The Acrobat is outside the Adventurer’s Guild
Shema dances at sunset</t>
    </r>
    <phoneticPr fontId="1" type="noConversion"/>
  </si>
  <si>
    <t>Worth 1g per handful; These are only obtainable during the day. And, of course, there is the “Endless Mushroom” bug. Grab as many as you can without straining yourself. Once you overload your bag you’ll bug your game and may or may not be able to fix it.</t>
    <phoneticPr fontId="1" type="noConversion"/>
  </si>
  <si>
    <t>This is only possible at night.</t>
    <phoneticPr fontId="1" type="noConversion"/>
  </si>
  <si>
    <t>Worth 5s per handful, and you can carry 2 at a time.</t>
    <phoneticPr fontId="1" type="noConversion"/>
  </si>
  <si>
    <t>20s; Thieves, you'll want an extra; Magic Users, it's up to you, but I'd recommend it.</t>
    <phoneticPr fontId="1" type="noConversion"/>
  </si>
  <si>
    <r>
      <t xml:space="preserve">Get the </t>
    </r>
    <r>
      <rPr>
        <b/>
        <sz val="9"/>
        <rFont val="Calibri"/>
      </rPr>
      <t>Mandrake</t>
    </r>
    <r>
      <rPr>
        <sz val="9"/>
        <rFont val="Calibri"/>
      </rPr>
      <t xml:space="preserve"> </t>
    </r>
    <r>
      <rPr>
        <b/>
        <sz val="9"/>
        <rFont val="Calibri"/>
      </rPr>
      <t>Root</t>
    </r>
    <phoneticPr fontId="1" type="noConversion"/>
  </si>
  <si>
    <r>
      <t xml:space="preserve">Give </t>
    </r>
    <r>
      <rPr>
        <i/>
        <sz val="9"/>
        <rFont val="Calibri"/>
      </rPr>
      <t>Cheetaur</t>
    </r>
    <r>
      <rPr>
        <sz val="9"/>
        <rFont val="Calibri"/>
      </rPr>
      <t xml:space="preserve"> </t>
    </r>
    <r>
      <rPr>
        <i/>
        <sz val="9"/>
        <rFont val="Calibri"/>
      </rPr>
      <t>Claws</t>
    </r>
    <r>
      <rPr>
        <sz val="9"/>
        <rFont val="Calibri"/>
      </rPr>
      <t xml:space="preserve"> to Amelia</t>
    </r>
    <phoneticPr fontId="1" type="noConversion"/>
  </si>
  <si>
    <r>
      <t xml:space="preserve">Give a </t>
    </r>
    <r>
      <rPr>
        <i/>
        <sz val="9"/>
        <rFont val="Calibri"/>
      </rPr>
      <t>Troll</t>
    </r>
    <r>
      <rPr>
        <sz val="9"/>
        <rFont val="Calibri"/>
      </rPr>
      <t xml:space="preserve"> </t>
    </r>
    <r>
      <rPr>
        <i/>
        <sz val="9"/>
        <rFont val="Calibri"/>
      </rPr>
      <t>Beard</t>
    </r>
    <r>
      <rPr>
        <sz val="9"/>
        <rFont val="Calibri"/>
      </rPr>
      <t xml:space="preserve"> to Amelia</t>
    </r>
    <phoneticPr fontId="1" type="noConversion"/>
  </si>
  <si>
    <t>Say the password to Fred</t>
    <phoneticPr fontId="1" type="noConversion"/>
  </si>
  <si>
    <t>Open Fred's door</t>
    <phoneticPr fontId="1" type="noConversion"/>
  </si>
  <si>
    <t>Enter Fred's cave</t>
    <phoneticPr fontId="1" type="noConversion"/>
  </si>
  <si>
    <t>Enter the Brigands' trap room</t>
    <phoneticPr fontId="1" type="noConversion"/>
  </si>
  <si>
    <t>Enter the Brigands' mess hall</t>
    <phoneticPr fontId="1" type="noConversion"/>
  </si>
  <si>
    <t>Enter Yorick's maze</t>
    <phoneticPr fontId="1" type="noConversion"/>
  </si>
  <si>
    <t>Enter the Brigand Leader's room</t>
    <phoneticPr fontId="1" type="noConversion"/>
  </si>
  <si>
    <r>
      <t xml:space="preserve">Get the </t>
    </r>
    <r>
      <rPr>
        <b/>
        <sz val="9"/>
        <rFont val="Calibri"/>
      </rPr>
      <t>Note</t>
    </r>
    <r>
      <rPr>
        <sz val="9"/>
        <rFont val="Calibri"/>
      </rPr>
      <t xml:space="preserve"> from the Tavern</t>
    </r>
    <phoneticPr fontId="1" type="noConversion"/>
  </si>
  <si>
    <t>You only get points the first time. You can get another note on Day 1, but it's not essential.</t>
    <phoneticPr fontId="1" type="noConversion"/>
  </si>
  <si>
    <r>
      <t xml:space="preserve">Give the </t>
    </r>
    <r>
      <rPr>
        <i/>
        <sz val="9"/>
        <rFont val="Calibri"/>
      </rPr>
      <t>Gem</t>
    </r>
    <r>
      <rPr>
        <sz val="9"/>
        <rFont val="Calibri"/>
      </rPr>
      <t xml:space="preserve"> to Bonehead</t>
    </r>
    <phoneticPr fontId="1" type="noConversion"/>
  </si>
  <si>
    <r>
      <t xml:space="preserve">Throw a </t>
    </r>
    <r>
      <rPr>
        <i/>
        <sz val="9"/>
        <rFont val="Calibri"/>
      </rPr>
      <t>Dagger</t>
    </r>
    <r>
      <rPr>
        <sz val="9"/>
        <rFont val="Calibri"/>
      </rPr>
      <t xml:space="preserve"> (or cast </t>
    </r>
    <r>
      <rPr>
        <i/>
        <sz val="9"/>
        <rFont val="Calibri"/>
      </rPr>
      <t>Flame Dart</t>
    </r>
    <r>
      <rPr>
        <sz val="9"/>
        <rFont val="Calibri"/>
      </rPr>
      <t>) at Brutus after Bruno is gone, wait a minute or so then go search Brutus’ body</t>
    </r>
    <phoneticPr fontId="1" type="noConversion"/>
  </si>
  <si>
    <r>
      <t xml:space="preserve">Show your </t>
    </r>
    <r>
      <rPr>
        <i/>
        <sz val="9"/>
        <rFont val="Calibri"/>
      </rPr>
      <t>Lock Pick</t>
    </r>
    <r>
      <rPr>
        <sz val="9"/>
        <rFont val="Calibri"/>
      </rPr>
      <t xml:space="preserve"> to the Thieves in the alley</t>
    </r>
    <phoneticPr fontId="1" type="noConversion"/>
  </si>
  <si>
    <t>Kill a Wraith (night only)</t>
    <phoneticPr fontId="1" type="noConversion"/>
  </si>
  <si>
    <t>Thieves, you don’t really need to do this. You can just pick the lock.</t>
    <phoneticPr fontId="1" type="noConversion"/>
  </si>
  <si>
    <r>
      <t xml:space="preserve">Enter the Graveyard at midnight while using the </t>
    </r>
    <r>
      <rPr>
        <i/>
        <sz val="9"/>
        <rFont val="Calibri"/>
      </rPr>
      <t>Undead</t>
    </r>
    <r>
      <rPr>
        <sz val="9"/>
        <rFont val="Calibri"/>
      </rPr>
      <t xml:space="preserve"> </t>
    </r>
    <r>
      <rPr>
        <i/>
        <sz val="9"/>
        <rFont val="Calibri"/>
      </rPr>
      <t>Unguent</t>
    </r>
    <phoneticPr fontId="1" type="noConversion"/>
  </si>
  <si>
    <r>
      <t xml:space="preserve">If you're hurt, she'll give you a </t>
    </r>
    <r>
      <rPr>
        <b/>
        <sz val="9"/>
        <rFont val="Calibri"/>
      </rPr>
      <t>Healing</t>
    </r>
    <r>
      <rPr>
        <sz val="9"/>
        <rFont val="Calibri"/>
      </rPr>
      <t xml:space="preserve"> </t>
    </r>
    <r>
      <rPr>
        <b/>
        <sz val="9"/>
        <rFont val="Calibri"/>
      </rPr>
      <t>Potion</t>
    </r>
    <r>
      <rPr>
        <sz val="9"/>
        <rFont val="Calibri"/>
      </rPr>
      <t xml:space="preserve"> (each time you are).</t>
    </r>
    <phoneticPr fontId="1" type="noConversion"/>
  </si>
  <si>
    <r>
      <t>You can also take the</t>
    </r>
    <r>
      <rPr>
        <b/>
        <sz val="9"/>
        <rFont val="Calibri"/>
      </rPr>
      <t xml:space="preserve"> Broom </t>
    </r>
    <r>
      <rPr>
        <sz val="9"/>
        <rFont val="Calibri"/>
      </rPr>
      <t>to the right of the desk if you like.</t>
    </r>
    <phoneticPr fontId="1" type="noConversion"/>
  </si>
  <si>
    <t>Solve the bell puzzle and enter Dr. Cranium's House</t>
    <phoneticPr fontId="1" type="noConversion"/>
  </si>
  <si>
    <r>
      <t xml:space="preserve">Take the </t>
    </r>
    <r>
      <rPr>
        <b/>
        <sz val="9"/>
        <rFont val="Calibri"/>
      </rPr>
      <t>Magical Torch</t>
    </r>
    <phoneticPr fontId="1" type="noConversion"/>
  </si>
  <si>
    <t>Cross the cave pit</t>
    <phoneticPr fontId="1" type="noConversion"/>
  </si>
  <si>
    <r>
      <t xml:space="preserve">Capture the Fire Elemental in the </t>
    </r>
    <r>
      <rPr>
        <i/>
        <sz val="9"/>
        <rFont val="Calibri"/>
      </rPr>
      <t>Brass Lamp</t>
    </r>
    <r>
      <rPr>
        <sz val="9"/>
        <rFont val="Calibri"/>
      </rPr>
      <t xml:space="preserve"> and receive a </t>
    </r>
    <r>
      <rPr>
        <b/>
        <sz val="9"/>
        <rFont val="Calibri"/>
      </rPr>
      <t>Magic Lamp</t>
    </r>
    <phoneticPr fontId="1" type="noConversion"/>
  </si>
  <si>
    <t>Tell the password to Crusher</t>
    <phoneticPr fontId="1" type="noConversion"/>
  </si>
  <si>
    <r>
      <t>Total haul for the night =</t>
    </r>
    <r>
      <rPr>
        <b/>
        <sz val="9"/>
        <rFont val="Calibri"/>
      </rPr>
      <t xml:space="preserve"> 95g and 7s</t>
    </r>
    <phoneticPr fontId="1" type="noConversion"/>
  </si>
  <si>
    <r>
      <t xml:space="preserve">Buy </t>
    </r>
    <r>
      <rPr>
        <b/>
        <sz val="9"/>
        <rFont val="Calibri"/>
      </rPr>
      <t>Undead</t>
    </r>
    <r>
      <rPr>
        <sz val="9"/>
        <rFont val="Calibri"/>
      </rPr>
      <t xml:space="preserve"> </t>
    </r>
    <r>
      <rPr>
        <b/>
        <sz val="9"/>
        <rFont val="Calibri"/>
      </rPr>
      <t>Unguent</t>
    </r>
    <r>
      <rPr>
        <sz val="9"/>
        <rFont val="Calibri"/>
      </rPr>
      <t xml:space="preserve"> from Amelia</t>
    </r>
    <phoneticPr fontId="1" type="noConversion"/>
  </si>
  <si>
    <r>
      <t xml:space="preserve">Buy </t>
    </r>
    <r>
      <rPr>
        <b/>
        <sz val="9"/>
        <rFont val="Calibri"/>
      </rPr>
      <t>Mana</t>
    </r>
    <r>
      <rPr>
        <sz val="9"/>
        <rFont val="Calibri"/>
      </rPr>
      <t xml:space="preserve"> </t>
    </r>
    <r>
      <rPr>
        <b/>
        <sz val="9"/>
        <rFont val="Calibri"/>
      </rPr>
      <t>Potions</t>
    </r>
    <r>
      <rPr>
        <sz val="9"/>
        <rFont val="Calibri"/>
      </rPr>
      <t xml:space="preserve"> from Amelia</t>
    </r>
    <phoneticPr fontId="1" type="noConversion"/>
  </si>
  <si>
    <t>60s each; Buy as many as you need.</t>
    <phoneticPr fontId="1" type="noConversion"/>
  </si>
  <si>
    <r>
      <t xml:space="preserve">Buy </t>
    </r>
    <r>
      <rPr>
        <b/>
        <sz val="9"/>
        <rFont val="Calibri"/>
      </rPr>
      <t>Armor</t>
    </r>
    <r>
      <rPr>
        <sz val="9"/>
        <rFont val="Calibri"/>
      </rPr>
      <t xml:space="preserve"> from Kaspar</t>
    </r>
    <phoneticPr fontId="1" type="noConversion"/>
  </si>
  <si>
    <r>
      <t xml:space="preserve">Buy a </t>
    </r>
    <r>
      <rPr>
        <b/>
        <sz val="9"/>
        <rFont val="Calibri"/>
      </rPr>
      <t xml:space="preserve">Dagger </t>
    </r>
    <r>
      <rPr>
        <sz val="9"/>
        <rFont val="Calibri"/>
      </rPr>
      <t>from Kaspar</t>
    </r>
    <phoneticPr fontId="1" type="noConversion"/>
  </si>
  <si>
    <t>Kill the Ogre in front of the cave</t>
    <phoneticPr fontId="1" type="noConversion"/>
  </si>
  <si>
    <t>Feed the Bear inside the cave</t>
    <phoneticPr fontId="1" type="noConversion"/>
  </si>
  <si>
    <t>Enter the Kobold's Lair in the back of the cave</t>
    <phoneticPr fontId="1" type="noConversion"/>
  </si>
  <si>
    <t>Kill the Kobold</t>
    <phoneticPr fontId="1" type="noConversion"/>
  </si>
  <si>
    <r>
      <t xml:space="preserve">Get the </t>
    </r>
    <r>
      <rPr>
        <b/>
        <sz val="9"/>
        <rFont val="Calibri"/>
      </rPr>
      <t>Kobold's</t>
    </r>
    <r>
      <rPr>
        <sz val="9"/>
        <rFont val="Calibri"/>
      </rPr>
      <t xml:space="preserve"> </t>
    </r>
    <r>
      <rPr>
        <b/>
        <sz val="9"/>
        <rFont val="Calibri"/>
      </rPr>
      <t>Key</t>
    </r>
    <phoneticPr fontId="1" type="noConversion"/>
  </si>
  <si>
    <r>
      <t xml:space="preserve">Get the </t>
    </r>
    <r>
      <rPr>
        <b/>
        <sz val="9"/>
        <rFont val="Calibri"/>
      </rPr>
      <t>10g and 60s</t>
    </r>
    <r>
      <rPr>
        <sz val="9"/>
        <rFont val="Calibri"/>
      </rPr>
      <t xml:space="preserve"> from the Kobold's chest</t>
    </r>
    <phoneticPr fontId="1" type="noConversion"/>
  </si>
  <si>
    <t>Hmm… Barnard the Baronet was a bear…</t>
    <phoneticPr fontId="1" type="noConversion"/>
  </si>
  <si>
    <t>Enter Erasmus' house</t>
    <phoneticPr fontId="1" type="noConversion"/>
  </si>
  <si>
    <r>
      <t xml:space="preserve">Win Mage’s Maze and learn the </t>
    </r>
    <r>
      <rPr>
        <b/>
        <sz val="9"/>
        <rFont val="Calibri"/>
      </rPr>
      <t>Razzle Dazzle</t>
    </r>
    <r>
      <rPr>
        <sz val="9"/>
        <rFont val="Calibri"/>
      </rPr>
      <t xml:space="preserve"> spell</t>
    </r>
    <phoneticPr fontId="1" type="noConversion"/>
  </si>
  <si>
    <t>Talk to the Baron</t>
    <phoneticPr fontId="1" type="noConversion"/>
  </si>
  <si>
    <t>Visit the Baron Stefan von Spielburg after freeing Barnard</t>
    <phoneticPr fontId="1" type="noConversion"/>
  </si>
  <si>
    <r>
      <t xml:space="preserve">Use the </t>
    </r>
    <r>
      <rPr>
        <i/>
        <sz val="9"/>
        <rFont val="Calibri"/>
      </rPr>
      <t>Kobold's Key</t>
    </r>
    <r>
      <rPr>
        <sz val="9"/>
        <rFont val="Calibri"/>
      </rPr>
      <t xml:space="preserve"> on the Bear's chains and free the Baronet Barnard von Spielburg</t>
    </r>
    <phoneticPr fontId="1" type="noConversion"/>
  </si>
  <si>
    <r>
      <t>Retrieve the Healer's</t>
    </r>
    <r>
      <rPr>
        <b/>
        <sz val="9"/>
        <rFont val="Calibri"/>
      </rPr>
      <t xml:space="preserve"> Ring</t>
    </r>
    <phoneticPr fontId="1" type="noConversion"/>
  </si>
  <si>
    <t>Ask Amelia about Spell Components -&gt; Troll Beard &amp; Cheetaur Claws</t>
    <phoneticPr fontId="1" type="noConversion"/>
  </si>
  <si>
    <t>Talk to Abdulla Doo</t>
    <phoneticPr fontId="1" type="noConversion"/>
  </si>
  <si>
    <t>Eat at the Hero's Tale Inn</t>
    <phoneticPr fontId="1" type="noConversion"/>
  </si>
  <si>
    <t>Pick the lock to the Sheriff's house</t>
    <phoneticPr fontId="1" type="noConversion"/>
  </si>
  <si>
    <t>Crack the Sheriff's safe</t>
    <phoneticPr fontId="1" type="noConversion"/>
  </si>
  <si>
    <t>Eat some fruit from the tree in Erana's Peace</t>
    <phoneticPr fontId="1" type="noConversion"/>
  </si>
  <si>
    <r>
      <t xml:space="preserve">Give the </t>
    </r>
    <r>
      <rPr>
        <i/>
        <sz val="9"/>
        <rFont val="Calibri"/>
      </rPr>
      <t>Fairy</t>
    </r>
    <r>
      <rPr>
        <sz val="9"/>
        <rFont val="Calibri"/>
      </rPr>
      <t xml:space="preserve"> </t>
    </r>
    <r>
      <rPr>
        <i/>
        <sz val="9"/>
        <rFont val="Calibri"/>
      </rPr>
      <t>Dust</t>
    </r>
    <r>
      <rPr>
        <sz val="9"/>
        <rFont val="Calibri"/>
      </rPr>
      <t xml:space="preserve"> to Amelia</t>
    </r>
    <phoneticPr fontId="1" type="noConversion"/>
  </si>
  <si>
    <r>
      <t xml:space="preserve">Give the </t>
    </r>
    <r>
      <rPr>
        <i/>
        <sz val="9"/>
        <rFont val="Calibri"/>
      </rPr>
      <t>Flying</t>
    </r>
    <r>
      <rPr>
        <sz val="9"/>
        <rFont val="Calibri"/>
      </rPr>
      <t xml:space="preserve"> </t>
    </r>
    <r>
      <rPr>
        <i/>
        <sz val="9"/>
        <rFont val="Calibri"/>
      </rPr>
      <t>Water</t>
    </r>
    <r>
      <rPr>
        <sz val="9"/>
        <rFont val="Calibri"/>
      </rPr>
      <t xml:space="preserve"> to Amelia</t>
    </r>
    <phoneticPr fontId="1" type="noConversion"/>
  </si>
  <si>
    <r>
      <t>Day 6</t>
    </r>
    <r>
      <rPr>
        <sz val="10"/>
        <rFont val="ChromaSSK"/>
      </rPr>
      <t xml:space="preserve">
Get your first note from Katrina</t>
    </r>
    <phoneticPr fontId="1" type="noConversion"/>
  </si>
  <si>
    <t>o</t>
    <phoneticPr fontId="1" type="noConversion"/>
  </si>
  <si>
    <r>
      <t xml:space="preserve">Get the </t>
    </r>
    <r>
      <rPr>
        <b/>
        <sz val="9"/>
        <rFont val="Calibri"/>
      </rPr>
      <t>Dispel</t>
    </r>
    <r>
      <rPr>
        <sz val="9"/>
        <rFont val="Calibri"/>
      </rPr>
      <t xml:space="preserve"> </t>
    </r>
    <r>
      <rPr>
        <b/>
        <sz val="9"/>
        <rFont val="Calibri"/>
      </rPr>
      <t>Potion</t>
    </r>
    <r>
      <rPr>
        <sz val="9"/>
        <rFont val="Calibri"/>
      </rPr>
      <t xml:space="preserve"> from Amelia</t>
    </r>
    <phoneticPr fontId="1" type="noConversion"/>
  </si>
  <si>
    <t>$0.50 each, and you'll probably want 5; $0.05; $2.50.</t>
    <phoneticPr fontId="1" type="noConversion"/>
  </si>
  <si>
    <t>o</t>
    <phoneticPr fontId="1" type="noConversion"/>
  </si>
  <si>
    <t>o</t>
    <phoneticPr fontId="1" type="noConversion"/>
  </si>
  <si>
    <t>$3.50; T, if you really want one you can steal it later.</t>
    <phoneticPr fontId="1" type="noConversion"/>
  </si>
  <si>
    <t>$1.00; $0.50.</t>
    <phoneticPr fontId="1" type="noConversion"/>
  </si>
  <si>
    <t>Day 9</t>
    <phoneticPr fontId="1" type="noConversion"/>
  </si>
  <si>
    <t>"Choose thine own path" in the Temple of Sekhmet</t>
    <phoneticPr fontId="1" type="noConversion"/>
  </si>
  <si>
    <t>Be judged "one with yourself" in the Temple of Sekhmet</t>
    <phoneticPr fontId="1" type="noConversion"/>
  </si>
  <si>
    <t>Kill a Scorpion</t>
    <phoneticPr fontId="1" type="noConversion"/>
  </si>
  <si>
    <r>
      <t xml:space="preserve">Get a </t>
    </r>
    <r>
      <rPr>
        <b/>
        <sz val="9"/>
        <rFont val="Calibri"/>
      </rPr>
      <t>Scorpion Tail</t>
    </r>
    <phoneticPr fontId="1" type="noConversion"/>
  </si>
  <si>
    <t>Kill a Terrorsaurus</t>
    <phoneticPr fontId="1" type="noConversion"/>
  </si>
  <si>
    <t>Kill a Revenant (night only)</t>
    <phoneticPr fontId="1" type="noConversion"/>
  </si>
  <si>
    <r>
      <t xml:space="preserve">Buy the </t>
    </r>
    <r>
      <rPr>
        <b/>
        <sz val="9"/>
        <rFont val="Calibri"/>
      </rPr>
      <t>Flame</t>
    </r>
    <r>
      <rPr>
        <sz val="9"/>
        <rFont val="Calibri"/>
      </rPr>
      <t xml:space="preserve"> </t>
    </r>
    <r>
      <rPr>
        <b/>
        <sz val="9"/>
        <rFont val="Calibri"/>
      </rPr>
      <t>Dart</t>
    </r>
    <r>
      <rPr>
        <sz val="9"/>
        <rFont val="Calibri"/>
      </rPr>
      <t xml:space="preserve"> spell from Zara</t>
    </r>
    <phoneticPr fontId="1" type="noConversion"/>
  </si>
  <si>
    <r>
      <t xml:space="preserve">Buy the </t>
    </r>
    <r>
      <rPr>
        <b/>
        <sz val="9"/>
        <rFont val="Calibri"/>
      </rPr>
      <t>Open</t>
    </r>
    <r>
      <rPr>
        <sz val="9"/>
        <rFont val="Calibri"/>
      </rPr>
      <t xml:space="preserve"> spell from Zara</t>
    </r>
    <phoneticPr fontId="1" type="noConversion"/>
  </si>
  <si>
    <t>Dance for the Fairies</t>
    <phoneticPr fontId="1" type="noConversion"/>
  </si>
  <si>
    <t>Talk to the Fairies</t>
    <phoneticPr fontId="1" type="noConversion"/>
  </si>
  <si>
    <r>
      <t xml:space="preserve">Ask the Fairies about Fairy Dust and collect some </t>
    </r>
    <r>
      <rPr>
        <b/>
        <sz val="9"/>
        <rFont val="Calibri"/>
      </rPr>
      <t>Fairy</t>
    </r>
    <r>
      <rPr>
        <sz val="9"/>
        <rFont val="Calibri"/>
      </rPr>
      <t xml:space="preserve"> </t>
    </r>
    <r>
      <rPr>
        <b/>
        <sz val="9"/>
        <rFont val="Calibri"/>
      </rPr>
      <t>Dust</t>
    </r>
    <phoneticPr fontId="1" type="noConversion"/>
  </si>
  <si>
    <r>
      <t xml:space="preserve">Pick some </t>
    </r>
    <r>
      <rPr>
        <b/>
        <sz val="9"/>
        <rFont val="Calibri"/>
      </rPr>
      <t>Flowers</t>
    </r>
    <r>
      <rPr>
        <sz val="9"/>
        <rFont val="Calibri"/>
      </rPr>
      <t xml:space="preserve"> from Erana's Peace</t>
    </r>
    <phoneticPr fontId="1" type="noConversion"/>
  </si>
  <si>
    <r>
      <t xml:space="preserve">Cast </t>
    </r>
    <r>
      <rPr>
        <i/>
        <sz val="9"/>
        <rFont val="Calibri"/>
      </rPr>
      <t>Open</t>
    </r>
    <r>
      <rPr>
        <sz val="9"/>
        <rFont val="Calibri"/>
      </rPr>
      <t xml:space="preserve"> on the stone in Erana's Peace and get the </t>
    </r>
    <r>
      <rPr>
        <b/>
        <sz val="9"/>
        <rFont val="Calibri"/>
      </rPr>
      <t>Calm</t>
    </r>
    <r>
      <rPr>
        <sz val="9"/>
        <rFont val="Calibri"/>
      </rPr>
      <t xml:space="preserve"> spell scroll</t>
    </r>
    <phoneticPr fontId="1" type="noConversion"/>
  </si>
  <si>
    <r>
      <t xml:space="preserve">Steal the </t>
    </r>
    <r>
      <rPr>
        <b/>
        <sz val="9"/>
        <rFont val="Calibri"/>
      </rPr>
      <t>Music Box</t>
    </r>
    <phoneticPr fontId="1" type="noConversion"/>
  </si>
  <si>
    <r>
      <t>Steal the</t>
    </r>
    <r>
      <rPr>
        <b/>
        <sz val="9"/>
        <rFont val="Calibri"/>
      </rPr>
      <t xml:space="preserve"> Candelabra</t>
    </r>
    <phoneticPr fontId="1" type="noConversion"/>
  </si>
  <si>
    <r>
      <t xml:space="preserve">Steal the </t>
    </r>
    <r>
      <rPr>
        <b/>
        <sz val="9"/>
        <rFont val="Calibri"/>
      </rPr>
      <t>Alabaster Vase</t>
    </r>
    <phoneticPr fontId="1" type="noConversion"/>
  </si>
  <si>
    <t>Move the painting and find a safe</t>
    <phoneticPr fontId="1" type="noConversion"/>
  </si>
  <si>
    <r>
      <t xml:space="preserve">Steal </t>
    </r>
    <r>
      <rPr>
        <b/>
        <sz val="9"/>
        <rFont val="Calibri"/>
      </rPr>
      <t>50s</t>
    </r>
    <r>
      <rPr>
        <sz val="9"/>
        <rFont val="Calibri"/>
      </rPr>
      <t xml:space="preserve"> from the safe</t>
    </r>
    <phoneticPr fontId="1" type="noConversion"/>
  </si>
  <si>
    <r>
      <t xml:space="preserve">Search the Sheriff's desk and find </t>
    </r>
    <r>
      <rPr>
        <b/>
        <sz val="9"/>
        <rFont val="Calibri"/>
      </rPr>
      <t>3s</t>
    </r>
    <phoneticPr fontId="1" type="noConversion"/>
  </si>
  <si>
    <r>
      <t xml:space="preserve">Search her purse and find </t>
    </r>
    <r>
      <rPr>
        <b/>
        <sz val="9"/>
        <rFont val="Calibri"/>
      </rPr>
      <t>20s</t>
    </r>
    <phoneticPr fontId="1" type="noConversion"/>
  </si>
  <si>
    <r>
      <t xml:space="preserve">Search her desk and find </t>
    </r>
    <r>
      <rPr>
        <b/>
        <sz val="9"/>
        <rFont val="Calibri"/>
      </rPr>
      <t>1s</t>
    </r>
    <phoneticPr fontId="1" type="noConversion"/>
  </si>
  <si>
    <r>
      <t xml:space="preserve">Search her couch and find </t>
    </r>
    <r>
      <rPr>
        <b/>
        <sz val="9"/>
        <rFont val="Calibri"/>
      </rPr>
      <t>3s</t>
    </r>
    <phoneticPr fontId="1" type="noConversion"/>
  </si>
  <si>
    <t>Sleep at the Hero's Tale Inn</t>
    <phoneticPr fontId="1" type="noConversion"/>
  </si>
  <si>
    <t>Train with the Weapon Master</t>
    <phoneticPr fontId="1" type="noConversion"/>
  </si>
  <si>
    <t>Defeat the Weapon Master</t>
    <phoneticPr fontId="1" type="noConversion"/>
  </si>
  <si>
    <r>
      <t xml:space="preserve">Get the </t>
    </r>
    <r>
      <rPr>
        <b/>
        <sz val="9"/>
        <rFont val="Calibri"/>
      </rPr>
      <t>Spirea Seed</t>
    </r>
    <phoneticPr fontId="1" type="noConversion"/>
  </si>
  <si>
    <r>
      <t xml:space="preserve">Pick some </t>
    </r>
    <r>
      <rPr>
        <b/>
        <sz val="9"/>
        <rFont val="Calibri"/>
      </rPr>
      <t>Magic Mushrooms</t>
    </r>
    <phoneticPr fontId="1" type="noConversion"/>
  </si>
  <si>
    <t>Answer "Yes" to the Dryad's Question</t>
    <phoneticPr fontId="1" type="noConversion"/>
  </si>
  <si>
    <r>
      <t xml:space="preserve">Pick up the </t>
    </r>
    <r>
      <rPr>
        <b/>
        <sz val="9"/>
        <rFont val="Calibri"/>
      </rPr>
      <t>Green Fur</t>
    </r>
    <phoneticPr fontId="1" type="noConversion"/>
  </si>
  <si>
    <t>Talk to the Green Meep and ask him about Fur</t>
    <phoneticPr fontId="1" type="noConversion"/>
  </si>
  <si>
    <r>
      <t xml:space="preserve">Give Brauggi </t>
    </r>
    <r>
      <rPr>
        <i/>
        <sz val="9"/>
        <rFont val="Calibri"/>
      </rPr>
      <t>Apples</t>
    </r>
    <r>
      <rPr>
        <sz val="9"/>
        <rFont val="Calibri"/>
      </rPr>
      <t xml:space="preserve"> and get a </t>
    </r>
    <r>
      <rPr>
        <b/>
        <sz val="9"/>
        <rFont val="Calibri"/>
      </rPr>
      <t>Gem</t>
    </r>
    <phoneticPr fontId="1" type="noConversion"/>
  </si>
  <si>
    <t>Free the fox in the road</t>
    <phoneticPr fontId="1" type="noConversion"/>
  </si>
  <si>
    <t>Buy a meal or drink for Abdulla Doo</t>
    <phoneticPr fontId="1" type="noConversion"/>
  </si>
  <si>
    <t>It costs 4s for the meal or 2s for the drink.</t>
    <phoneticPr fontId="1" type="noConversion"/>
  </si>
  <si>
    <r>
      <t xml:space="preserve">Get 2 </t>
    </r>
    <r>
      <rPr>
        <b/>
        <sz val="9"/>
        <rFont val="Calibri"/>
      </rPr>
      <t>Empty Flasks</t>
    </r>
    <r>
      <rPr>
        <sz val="9"/>
        <rFont val="Calibri"/>
      </rPr>
      <t xml:space="preserve"> from Dr. Cranium</t>
    </r>
    <phoneticPr fontId="1" type="noConversion"/>
  </si>
  <si>
    <t>Must be after you hear about the Elderbury Bush from Baba Yaga.</t>
    <phoneticPr fontId="1" type="noConversion"/>
  </si>
  <si>
    <t>Talk to the Domovoi again and learn about the dry Domovoi</t>
    <phoneticPr fontId="1" type="noConversion"/>
  </si>
  <si>
    <t>Play Awari with Yesufu</t>
    <phoneticPr fontId="1" type="noConversion"/>
  </si>
  <si>
    <t>Talk to the Storyteller</t>
    <phoneticPr fontId="1" type="noConversion"/>
  </si>
  <si>
    <t>Ask him about the Drum of Magic.</t>
    <phoneticPr fontId="1" type="noConversion"/>
  </si>
  <si>
    <t>Eat at the Inn and talk to Janna again</t>
    <phoneticPr fontId="1" type="noConversion"/>
  </si>
  <si>
    <t>Become friends with Yesufu</t>
    <phoneticPr fontId="1" type="noConversion"/>
  </si>
  <si>
    <t>Shallah will give it to you for free after you give him the note.</t>
    <phoneticPr fontId="1" type="noConversion"/>
  </si>
  <si>
    <t>About Maxing Skills</t>
    <phoneticPr fontId="1" type="noConversion"/>
  </si>
  <si>
    <t>Get 2.</t>
    <phoneticPr fontId="1" type="noConversion"/>
  </si>
  <si>
    <t>As you leave, learn "The Ultimate Joke"</t>
    <phoneticPr fontId="1" type="noConversion"/>
  </si>
  <si>
    <t>Talk to Rajah without offending him</t>
    <phoneticPr fontId="1" type="noConversion"/>
  </si>
  <si>
    <t>Defend Rakeesh to Rajah</t>
    <phoneticPr fontId="1" type="noConversion"/>
  </si>
  <si>
    <t>About Starting Characters</t>
    <phoneticPr fontId="1" type="noConversion"/>
  </si>
  <si>
    <t>Because of travel times throughout the land of Eastern Fricana, the "Days" mentioned in this list may not be literal. However, the sequence of events is more or less accurate with some room for adjustment.</t>
    <phoneticPr fontId="1" type="noConversion"/>
  </si>
  <si>
    <t>Day 4</t>
    <phoneticPr fontId="1" type="noConversion"/>
  </si>
  <si>
    <t>Ask Uhura about Spear</t>
    <phoneticPr fontId="1" type="noConversion"/>
  </si>
  <si>
    <t>Day 5</t>
    <phoneticPr fontId="1" type="noConversion"/>
  </si>
  <si>
    <t>You can use these as rations and bargain down to 1c!</t>
    <phoneticPr fontId="1" type="noConversion"/>
  </si>
  <si>
    <t>Day 1</t>
    <phoneticPr fontId="1" type="noConversion"/>
  </si>
  <si>
    <t>N/A</t>
    <phoneticPr fontId="1" type="noConversion"/>
  </si>
  <si>
    <r>
      <t xml:space="preserve">Buy a </t>
    </r>
    <r>
      <rPr>
        <b/>
        <sz val="9"/>
        <rFont val="Calibri"/>
      </rPr>
      <t>Thieves' Guild License</t>
    </r>
    <r>
      <rPr>
        <sz val="9"/>
        <rFont val="Calibri"/>
      </rPr>
      <t xml:space="preserve"> from Boris</t>
    </r>
    <phoneticPr fontId="1" type="noConversion"/>
  </si>
  <si>
    <r>
      <t>Buy a</t>
    </r>
    <r>
      <rPr>
        <b/>
        <sz val="9"/>
        <rFont val="Calibri"/>
      </rPr>
      <t xml:space="preserve"> Thieves' Tool Kit</t>
    </r>
    <r>
      <rPr>
        <sz val="9"/>
        <rFont val="Calibri"/>
      </rPr>
      <t xml:space="preserve"> from Boris</t>
    </r>
    <phoneticPr fontId="1" type="noConversion"/>
  </si>
  <si>
    <t>Pick the lock to the Little Old Lady's house</t>
    <phoneticPr fontId="1" type="noConversion"/>
  </si>
  <si>
    <r>
      <t xml:space="preserve">Steal the </t>
    </r>
    <r>
      <rPr>
        <b/>
        <sz val="9"/>
        <rFont val="Calibri"/>
      </rPr>
      <t>Candlesticks</t>
    </r>
    <phoneticPr fontId="1" type="noConversion"/>
  </si>
  <si>
    <r>
      <t xml:space="preserve">Find a </t>
    </r>
    <r>
      <rPr>
        <b/>
        <sz val="9"/>
        <rFont val="Calibri"/>
      </rPr>
      <t>String of Pearls</t>
    </r>
    <phoneticPr fontId="1" type="noConversion"/>
  </si>
  <si>
    <t>Feed her cat</t>
    <phoneticPr fontId="1" type="noConversion"/>
  </si>
  <si>
    <r>
      <t xml:space="preserve">Buy the </t>
    </r>
    <r>
      <rPr>
        <b/>
        <sz val="9"/>
        <rFont val="Calibri"/>
      </rPr>
      <t>Fetch</t>
    </r>
    <r>
      <rPr>
        <sz val="9"/>
        <rFont val="Calibri"/>
      </rPr>
      <t xml:space="preserve"> spell from Zara</t>
    </r>
    <phoneticPr fontId="1" type="noConversion"/>
  </si>
  <si>
    <r>
      <t xml:space="preserve">Buy </t>
    </r>
    <r>
      <rPr>
        <b/>
        <sz val="9"/>
        <rFont val="Calibri"/>
      </rPr>
      <t>Apples</t>
    </r>
    <r>
      <rPr>
        <sz val="9"/>
        <rFont val="Calibri"/>
      </rPr>
      <t xml:space="preserve"> from Hilde</t>
    </r>
    <phoneticPr fontId="1" type="noConversion"/>
  </si>
  <si>
    <t>Read the Adventurer's Logbook</t>
    <phoneticPr fontId="1" type="noConversion"/>
  </si>
  <si>
    <t>Sign the Adventurer's Logbook</t>
    <phoneticPr fontId="1" type="noConversion"/>
  </si>
  <si>
    <t>Read the Quest Board</t>
    <phoneticPr fontId="1" type="noConversion"/>
  </si>
  <si>
    <t>Talk to the Weapon Master</t>
    <phoneticPr fontId="1" type="noConversion"/>
  </si>
  <si>
    <t>Work at the stables</t>
    <phoneticPr fontId="1" type="noConversion"/>
  </si>
  <si>
    <t>Make a deal with Bonehead</t>
    <phoneticPr fontId="1" type="noConversion"/>
  </si>
  <si>
    <t>This one is my least favorite. If you turn up the volume and listen closely, however, you can hear that the correct pipes play the beginning to Also Sprach Zarathustra by Richard Strauss (also known as the theme to "2001: A Space Odyssey").</t>
    <phoneticPr fontId="1" type="noConversion"/>
  </si>
  <si>
    <t>Choose only one of these two scenarios.</t>
    <phoneticPr fontId="1" type="noConversion"/>
  </si>
  <si>
    <t>Kill a Badder</t>
    <phoneticPr fontId="1" type="noConversion"/>
  </si>
  <si>
    <t>Help Davy (the Gypsy) escape from Jail</t>
    <phoneticPr fontId="1" type="noConversion"/>
  </si>
  <si>
    <t>If you just tell her about the Drum, you won't get the points.</t>
    <phoneticPr fontId="1" type="noConversion"/>
  </si>
  <si>
    <t>Learn Climbing</t>
    <phoneticPr fontId="1" type="noConversion"/>
  </si>
  <si>
    <r>
      <t xml:space="preserve">Learn </t>
    </r>
    <r>
      <rPr>
        <b/>
        <sz val="9"/>
        <rFont val="Calibri"/>
      </rPr>
      <t>Lightning</t>
    </r>
    <r>
      <rPr>
        <sz val="9"/>
        <rFont val="Calibri"/>
      </rPr>
      <t xml:space="preserve"> </t>
    </r>
    <r>
      <rPr>
        <b/>
        <sz val="9"/>
        <rFont val="Calibri"/>
      </rPr>
      <t>Ball</t>
    </r>
    <r>
      <rPr>
        <sz val="9"/>
        <rFont val="Calibri"/>
      </rPr>
      <t xml:space="preserve"> spell from Johari</t>
    </r>
    <phoneticPr fontId="1" type="noConversion"/>
  </si>
  <si>
    <t>Give Ferrari "the bird."</t>
    <phoneticPr fontId="1" type="noConversion"/>
  </si>
  <si>
    <t>Fight Khaveen</t>
    <phoneticPr fontId="1" type="noConversion"/>
  </si>
  <si>
    <t>Tell Khaveen to retrieve his sword</t>
    <phoneticPr fontId="1" type="noConversion"/>
  </si>
  <si>
    <t>Kill Khaveen</t>
    <phoneticPr fontId="1" type="noConversion"/>
  </si>
  <si>
    <t>Or any kind of dirt, really.</t>
    <phoneticPr fontId="1" type="noConversion"/>
  </si>
  <si>
    <r>
      <t xml:space="preserve">Return </t>
    </r>
    <r>
      <rPr>
        <i/>
        <sz val="9"/>
        <rFont val="Calibri"/>
      </rPr>
      <t>Omar's Purse</t>
    </r>
    <r>
      <rPr>
        <sz val="9"/>
        <rFont val="Calibri"/>
      </rPr>
      <t xml:space="preserve"> with his money inside</t>
    </r>
    <phoneticPr fontId="1" type="noConversion"/>
  </si>
  <si>
    <t>15R; Thieves, you can actually steal this later from Laibon.</t>
    <phoneticPr fontId="1" type="noConversion"/>
  </si>
  <si>
    <t>Talk to the Domovoi at midnight</t>
    <phoneticPr fontId="1" type="noConversion"/>
  </si>
  <si>
    <t>Kiss Johari</t>
    <phoneticPr fontId="1" type="noConversion"/>
  </si>
  <si>
    <r>
      <t>Calm</t>
    </r>
    <r>
      <rPr>
        <sz val="9"/>
        <rFont val="Calibri"/>
      </rPr>
      <t xml:space="preserve"> Khaveen</t>
    </r>
    <phoneticPr fontId="1" type="noConversion"/>
  </si>
  <si>
    <t>Fighter</t>
    <phoneticPr fontId="1" type="noConversion"/>
  </si>
  <si>
    <t>Read the diary to figure out the combination to the secret passageway.</t>
    <phoneticPr fontId="1" type="noConversion"/>
  </si>
  <si>
    <t>Sign the logbook</t>
    <phoneticPr fontId="1" type="noConversion"/>
  </si>
  <si>
    <t>o</t>
    <phoneticPr fontId="1" type="noConversion"/>
  </si>
  <si>
    <t>Fight Rakeesh</t>
    <phoneticPr fontId="1" type="noConversion"/>
  </si>
  <si>
    <t>M</t>
    <phoneticPr fontId="1" type="noConversion"/>
  </si>
  <si>
    <t>P</t>
    <phoneticPr fontId="1" type="noConversion"/>
  </si>
  <si>
    <t>F</t>
    <phoneticPr fontId="1" type="noConversion"/>
  </si>
  <si>
    <t>M</t>
    <phoneticPr fontId="1" type="noConversion"/>
  </si>
  <si>
    <t>T</t>
    <phoneticPr fontId="1" type="noConversion"/>
  </si>
  <si>
    <t>P</t>
    <phoneticPr fontId="1" type="noConversion"/>
  </si>
  <si>
    <t>P</t>
    <phoneticPr fontId="1" type="noConversion"/>
  </si>
  <si>
    <t>Talk to Ferrari and learn about robbing Khaveen on Night 28</t>
    <phoneticPr fontId="1" type="noConversion"/>
  </si>
  <si>
    <r>
      <t>Day 16</t>
    </r>
    <r>
      <rPr>
        <sz val="10"/>
        <rFont val="ChromaSSK"/>
      </rPr>
      <t xml:space="preserve">
Johari takes you to the Leopardman Village</t>
    </r>
    <phoneticPr fontId="1" type="noConversion"/>
  </si>
  <si>
    <r>
      <t xml:space="preserve">Return </t>
    </r>
    <r>
      <rPr>
        <i/>
        <sz val="9"/>
        <rFont val="Calibri"/>
      </rPr>
      <t>Soulforge</t>
    </r>
    <r>
      <rPr>
        <sz val="9"/>
        <rFont val="Calibri"/>
      </rPr>
      <t xml:space="preserve"> (without being reminded)</t>
    </r>
    <phoneticPr fontId="1" type="noConversion"/>
  </si>
  <si>
    <t>Ask Aziza about Plant/Tree/Fruit of Compassion</t>
    <phoneticPr fontId="1" type="noConversion"/>
  </si>
  <si>
    <t>Learn about Julanar</t>
    <phoneticPr fontId="1" type="noConversion"/>
  </si>
  <si>
    <r>
      <t xml:space="preserve">Give </t>
    </r>
    <r>
      <rPr>
        <i/>
        <sz val="9"/>
        <rFont val="Calibri"/>
      </rPr>
      <t>Water</t>
    </r>
    <r>
      <rPr>
        <sz val="9"/>
        <rFont val="Calibri"/>
      </rPr>
      <t xml:space="preserve"> to Julanar</t>
    </r>
    <phoneticPr fontId="1" type="noConversion"/>
  </si>
  <si>
    <r>
      <t xml:space="preserve">Unlike Shapeir and Tarna (which lacked a little in this area) you can max out every Skill In Mordavia. Here are some tips: 1) You can only go so far with Strength by using the Stair Stepper, try fighting monsters until you are at about 330 - 340 and </t>
    </r>
    <r>
      <rPr>
        <i/>
        <sz val="9"/>
        <color indexed="10"/>
        <rFont val="Calibri"/>
      </rPr>
      <t>then</t>
    </r>
    <r>
      <rPr>
        <sz val="9"/>
        <color indexed="10"/>
        <rFont val="Calibri"/>
      </rPr>
      <t xml:space="preserve"> start using the Stair Stepper; 2) Another word about the Stair Stepper, work out on it until it tells you it's too easy and only </t>
    </r>
    <r>
      <rPr>
        <i/>
        <sz val="9"/>
        <color indexed="10"/>
        <rFont val="Calibri"/>
      </rPr>
      <t>then</t>
    </r>
    <r>
      <rPr>
        <sz val="9"/>
        <color indexed="10"/>
        <rFont val="Calibri"/>
      </rPr>
      <t xml:space="preserve"> should you put more weight on it;  3) Climbing is the easiest Skill to max in Mordavia, get it out of the way early; 4) Throwing </t>
    </r>
    <r>
      <rPr>
        <b/>
        <sz val="9"/>
        <color indexed="10"/>
        <rFont val="Calibri"/>
      </rPr>
      <t>Rocks</t>
    </r>
    <r>
      <rPr>
        <sz val="9"/>
        <color indexed="10"/>
        <rFont val="Calibri"/>
      </rPr>
      <t xml:space="preserve"> gives Strength, Throwing, Agility, and Vitality; 5) Leveling any Skill has a chance of leveling Luck as well; 6) Theives, leveling Acrobatics is a bitch, practice a lot over </t>
    </r>
    <r>
      <rPr>
        <i/>
        <sz val="9"/>
        <color indexed="10"/>
        <rFont val="Calibri"/>
      </rPr>
      <t>several</t>
    </r>
    <r>
      <rPr>
        <sz val="9"/>
        <color indexed="10"/>
        <rFont val="Calibri"/>
      </rPr>
      <t xml:space="preserve"> days; 7) You wake up every morning with full Health, Stamina, and Mana so take advantage of this fact, you can go to sleep nearly dead at any time of night and wake up brand new!</t>
    </r>
    <phoneticPr fontId="1" type="noConversion"/>
  </si>
  <si>
    <r>
      <t xml:space="preserve">Use </t>
    </r>
    <r>
      <rPr>
        <i/>
        <sz val="9"/>
        <rFont val="Calibri"/>
      </rPr>
      <t>Corn</t>
    </r>
    <r>
      <rPr>
        <sz val="9"/>
        <rFont val="Calibri"/>
      </rPr>
      <t>. If you do it in this order exactly, you skip a scene where Baba Yaga freezes you, tells you about the Elderbury Pie, and sends you on the quest. If you want to see it, you can just go in before finishing the pie.</t>
    </r>
    <phoneticPr fontId="1" type="noConversion"/>
  </si>
  <si>
    <t>Though you can pick the Jail lock… so why the key?</t>
    <phoneticPr fontId="1" type="noConversion"/>
  </si>
  <si>
    <r>
      <t xml:space="preserve">Use the </t>
    </r>
    <r>
      <rPr>
        <i/>
        <sz val="9"/>
        <rFont val="Calibri"/>
      </rPr>
      <t>Shopping Bag</t>
    </r>
    <r>
      <rPr>
        <sz val="9"/>
        <rFont val="Calibri"/>
      </rPr>
      <t xml:space="preserve"> to take the </t>
    </r>
    <r>
      <rPr>
        <b/>
        <sz val="9"/>
        <rFont val="Calibri"/>
      </rPr>
      <t>Statue</t>
    </r>
    <phoneticPr fontId="1" type="noConversion"/>
  </si>
  <si>
    <t>You can only do this after you've saved the dry Domovoi.</t>
    <phoneticPr fontId="1" type="noConversion"/>
  </si>
  <si>
    <t>Day 12</t>
    <phoneticPr fontId="1" type="noConversion"/>
  </si>
  <si>
    <t>About ''Days''</t>
    <phoneticPr fontId="1" type="noConversion"/>
  </si>
  <si>
    <r>
      <t xml:space="preserve">Buy </t>
    </r>
    <r>
      <rPr>
        <b/>
        <sz val="9"/>
        <rFont val="Calibri"/>
      </rPr>
      <t>Healing Pills</t>
    </r>
    <r>
      <rPr>
        <sz val="9"/>
        <rFont val="Calibri"/>
      </rPr>
      <t xml:space="preserve"> from Harik</t>
    </r>
    <phoneticPr fontId="1" type="noConversion"/>
  </si>
  <si>
    <t>3 for $10</t>
    <phoneticPr fontId="1" type="noConversion"/>
  </si>
  <si>
    <r>
      <t xml:space="preserve">Buy </t>
    </r>
    <r>
      <rPr>
        <b/>
        <sz val="9"/>
        <rFont val="Calibri"/>
      </rPr>
      <t>Vigor Pills</t>
    </r>
    <r>
      <rPr>
        <sz val="9"/>
        <rFont val="Calibri"/>
      </rPr>
      <t xml:space="preserve"> from Harik</t>
    </r>
    <phoneticPr fontId="1" type="noConversion"/>
  </si>
  <si>
    <t>3 for $5</t>
    <phoneticPr fontId="1" type="noConversion"/>
  </si>
  <si>
    <r>
      <t xml:space="preserve">Buy </t>
    </r>
    <r>
      <rPr>
        <b/>
        <sz val="9"/>
        <rFont val="Calibri"/>
      </rPr>
      <t>Flowers</t>
    </r>
    <r>
      <rPr>
        <sz val="9"/>
        <rFont val="Calibri"/>
      </rPr>
      <t xml:space="preserve"> from Lisha</t>
    </r>
    <phoneticPr fontId="1" type="noConversion"/>
  </si>
  <si>
    <t>+</t>
    <phoneticPr fontId="1" type="noConversion"/>
  </si>
  <si>
    <t>You must first ask either Keapon Laffin, Rakeesh, Omar, or Harik about Aziza.</t>
    <phoneticPr fontId="1" type="noConversion"/>
  </si>
  <si>
    <t>Be polite to Aziza</t>
    <phoneticPr fontId="1" type="noConversion"/>
  </si>
  <si>
    <t>+</t>
  </si>
  <si>
    <t>-</t>
  </si>
  <si>
    <t>Day 2</t>
    <phoneticPr fontId="1" type="noConversion"/>
  </si>
  <si>
    <t>Fighter</t>
    <phoneticPr fontId="1" type="noConversion"/>
  </si>
  <si>
    <t>Thief</t>
    <phoneticPr fontId="1" type="noConversion"/>
  </si>
  <si>
    <t>Actions with a number in the Paladin category give both honor and Paladin Points needed to become a Paladin at the end of the game.</t>
    <phoneticPr fontId="1" type="noConversion"/>
  </si>
  <si>
    <t>+</t>
    <phoneticPr fontId="1" type="noConversion"/>
  </si>
  <si>
    <t>Ask Uhura about Monsters</t>
    <phoneticPr fontId="1" type="noConversion"/>
  </si>
  <si>
    <t>These monsters can be defeated at any time during the game.</t>
    <phoneticPr fontId="1" type="noConversion"/>
  </si>
  <si>
    <t>Worth $2 - $9</t>
    <phoneticPr fontId="1" type="noConversion"/>
  </si>
  <si>
    <t>Worth $0, but you can take its head; Night only.</t>
    <phoneticPr fontId="1" type="noConversion"/>
  </si>
  <si>
    <t>Worth $15 each; Harik will take a max of 10.</t>
    <phoneticPr fontId="1" type="noConversion"/>
  </si>
  <si>
    <t>Worth $2 - $5 each; Night only.</t>
    <phoneticPr fontId="1" type="noConversion"/>
  </si>
  <si>
    <t>Worth $20 each; Harik will take a max of 5.</t>
    <phoneticPr fontId="1" type="noConversion"/>
  </si>
  <si>
    <t>$5; Keep saying "No" until he drops the price.</t>
    <phoneticPr fontId="1" type="noConversion"/>
  </si>
  <si>
    <t>3: Wages of War</t>
    <phoneticPr fontId="1" type="noConversion"/>
  </si>
  <si>
    <t>Fighter</t>
    <phoneticPr fontId="1" type="noConversion"/>
  </si>
  <si>
    <t>This is important.</t>
    <phoneticPr fontId="1" type="noConversion"/>
  </si>
  <si>
    <t>Spend the night with the Gypsies</t>
    <phoneticPr fontId="1" type="noConversion"/>
  </si>
  <si>
    <t>You can have your fortune read a total of 4 times on 4 separate days. Be sure to ask her about the Destiny Spell.</t>
    <phoneticPr fontId="1" type="noConversion"/>
  </si>
  <si>
    <r>
      <t xml:space="preserve">Give the </t>
    </r>
    <r>
      <rPr>
        <i/>
        <sz val="9"/>
        <rFont val="Calibri"/>
      </rPr>
      <t>Doll</t>
    </r>
    <r>
      <rPr>
        <sz val="9"/>
        <rFont val="Calibri"/>
      </rPr>
      <t xml:space="preserve"> to Tanya</t>
    </r>
    <phoneticPr fontId="1" type="noConversion"/>
  </si>
  <si>
    <r>
      <t xml:space="preserve">Save Tanya and get </t>
    </r>
    <r>
      <rPr>
        <b/>
        <sz val="9"/>
        <rFont val="Calibri"/>
      </rPr>
      <t>Erana's Staff</t>
    </r>
    <phoneticPr fontId="1" type="noConversion"/>
  </si>
  <si>
    <t>Theives, be sure to disarm the trap.</t>
    <phoneticPr fontId="1" type="noConversion"/>
  </si>
  <si>
    <t>Pull the Reaper's arm.</t>
    <phoneticPr fontId="1" type="noConversion"/>
  </si>
  <si>
    <t>About Starting Characters</t>
    <phoneticPr fontId="1" type="noConversion"/>
  </si>
  <si>
    <t>Tell Nikolai about his wife Anna</t>
    <phoneticPr fontId="1" type="noConversion"/>
  </si>
  <si>
    <t>Kill a Necrotaur</t>
    <phoneticPr fontId="1" type="noConversion"/>
  </si>
  <si>
    <t>Kill a Vorpal Bunny</t>
    <phoneticPr fontId="1" type="noConversion"/>
  </si>
  <si>
    <t>Kill a Wyvern</t>
    <phoneticPr fontId="1" type="noConversion"/>
  </si>
  <si>
    <t>Convince Anna that she is a ghost</t>
    <phoneticPr fontId="1" type="noConversion"/>
  </si>
  <si>
    <t>You have to learn about the Leshy first. Read the "HERO" Brochure in the Adventurer's Guild.</t>
    <phoneticPr fontId="1" type="noConversion"/>
  </si>
  <si>
    <t>Get the Rusalka to like you</t>
    <phoneticPr fontId="1" type="noConversion"/>
  </si>
  <si>
    <t>Break into the Burgomeister's Office through the window</t>
    <phoneticPr fontId="1" type="noConversion"/>
  </si>
  <si>
    <r>
      <t xml:space="preserve">Day 1
</t>
    </r>
    <r>
      <rPr>
        <sz val="10"/>
        <rFont val="ChromaSSK"/>
      </rPr>
      <t xml:space="preserve">Domovoi in the Inn at midnight </t>
    </r>
    <r>
      <rPr>
        <sz val="10"/>
        <rFont val="Calibri"/>
      </rPr>
      <t>(</t>
    </r>
    <r>
      <rPr>
        <sz val="10"/>
        <rFont val="ChromaSSK"/>
      </rPr>
      <t>every night until you save Tanya</t>
    </r>
    <r>
      <rPr>
        <sz val="10"/>
        <rFont val="Calibri"/>
      </rPr>
      <t>)</t>
    </r>
    <phoneticPr fontId="1" type="noConversion"/>
  </si>
  <si>
    <t>Paladin</t>
    <phoneticPr fontId="1" type="noConversion"/>
  </si>
  <si>
    <t>Thief</t>
    <phoneticPr fontId="1" type="noConversion"/>
  </si>
  <si>
    <t>Paladin</t>
    <phoneticPr fontId="1" type="noConversion"/>
  </si>
  <si>
    <t>Tell Salim about Julanar</t>
    <phoneticPr fontId="1" type="noConversion"/>
  </si>
  <si>
    <t>Kill a Croc</t>
    <phoneticPr fontId="1" type="noConversion"/>
  </si>
  <si>
    <t>Kill a Dinosaur</t>
    <phoneticPr fontId="1" type="noConversion"/>
  </si>
  <si>
    <t>Kill a Giant Ant</t>
    <phoneticPr fontId="1" type="noConversion"/>
  </si>
  <si>
    <r>
      <t>Day 3</t>
    </r>
    <r>
      <rPr>
        <sz val="10"/>
        <rFont val="ChromaSSK"/>
      </rPr>
      <t xml:space="preserve">
Rakeesh takes you to Simbani Village</t>
    </r>
    <phoneticPr fontId="1" type="noConversion"/>
  </si>
  <si>
    <t>Don’t buy her overpriced potions, though.</t>
    <phoneticPr fontId="1" type="noConversion"/>
  </si>
  <si>
    <t>Ask Heinrich about Brigands -&gt; Leader</t>
  </si>
  <si>
    <t>Choose ONLY ONE of these "Stop Thief" scenarios.</t>
    <phoneticPr fontId="1" type="noConversion"/>
  </si>
  <si>
    <t>Worth $45</t>
    <phoneticPr fontId="1" type="noConversion"/>
  </si>
  <si>
    <t>100s; Buy it with the money you get from Dag-Nab-It. The Tool Kit provides you easy access to the houses and the Sheriff’s safe. You can do without, but you’ll save yourself a lot of trouble if you get beforehand</t>
    <phoneticPr fontId="1" type="noConversion"/>
  </si>
  <si>
    <t>Worth 100s</t>
    <phoneticPr fontId="1" type="noConversion"/>
  </si>
  <si>
    <t>Fighter</t>
    <phoneticPr fontId="1" type="noConversion"/>
  </si>
  <si>
    <r>
      <t xml:space="preserve">Quest </t>
    </r>
    <r>
      <rPr>
        <b/>
        <u/>
        <sz val="16"/>
        <color indexed="11"/>
        <rFont val="ChromaSSK"/>
      </rPr>
      <t>for</t>
    </r>
    <r>
      <rPr>
        <b/>
        <u/>
        <sz val="17"/>
        <color indexed="11"/>
        <rFont val="ChromaSSK"/>
      </rPr>
      <t xml:space="preserve"> Glory </t>
    </r>
    <r>
      <rPr>
        <b/>
        <sz val="17"/>
        <color indexed="11"/>
        <rFont val="ChromaSSK"/>
      </rPr>
      <t>Point List &amp; Walkthrough</t>
    </r>
    <phoneticPr fontId="1" type="noConversion"/>
  </si>
  <si>
    <t>Day 1</t>
    <phoneticPr fontId="1" type="noConversion"/>
  </si>
  <si>
    <t>Day 2</t>
    <phoneticPr fontId="1" type="noConversion"/>
  </si>
  <si>
    <t>Day 3</t>
    <phoneticPr fontId="1" type="noConversion"/>
  </si>
  <si>
    <t>Day 4</t>
    <phoneticPr fontId="1" type="noConversion"/>
  </si>
  <si>
    <t>Day 5</t>
    <phoneticPr fontId="1" type="noConversion"/>
  </si>
  <si>
    <r>
      <t xml:space="preserve">Quest </t>
    </r>
    <r>
      <rPr>
        <b/>
        <u/>
        <sz val="16"/>
        <color indexed="13"/>
        <rFont val="ChromaSSK"/>
      </rPr>
      <t>for</t>
    </r>
    <r>
      <rPr>
        <b/>
        <u/>
        <sz val="17"/>
        <color indexed="13"/>
        <rFont val="ChromaSSK"/>
      </rPr>
      <t xml:space="preserve"> Glory </t>
    </r>
    <r>
      <rPr>
        <b/>
        <sz val="17"/>
        <color indexed="13"/>
        <rFont val="ChromaSSK"/>
      </rPr>
      <t>Point List &amp; Walkthrough</t>
    </r>
    <phoneticPr fontId="1" type="noConversion"/>
  </si>
  <si>
    <t>Kiss/Hug Julanar</t>
    <phoneticPr fontId="1" type="noConversion"/>
  </si>
  <si>
    <t>Tell Julanar about Julanar</t>
    <phoneticPr fontId="1" type="noConversion"/>
  </si>
  <si>
    <t>You can't beat your "Mirror Self", so don’t waste your energy.</t>
    <phoneticPr fontId="1" type="noConversion"/>
  </si>
  <si>
    <r>
      <t xml:space="preserve">Give her </t>
    </r>
    <r>
      <rPr>
        <i/>
        <sz val="9"/>
        <rFont val="Calibri"/>
      </rPr>
      <t>Flowers</t>
    </r>
    <r>
      <rPr>
        <sz val="9"/>
        <rFont val="Calibri"/>
      </rPr>
      <t>.</t>
    </r>
    <phoneticPr fontId="1" type="noConversion"/>
  </si>
  <si>
    <t>On the third meeting, "Tell About Ghost."</t>
    <phoneticPr fontId="1" type="noConversion"/>
  </si>
  <si>
    <r>
      <t xml:space="preserve">Exchange </t>
    </r>
    <r>
      <rPr>
        <i/>
        <sz val="9"/>
        <rFont val="Calibri"/>
      </rPr>
      <t>Dinars</t>
    </r>
    <r>
      <rPr>
        <sz val="9"/>
        <rFont val="Calibri"/>
      </rPr>
      <t xml:space="preserve"> for </t>
    </r>
    <r>
      <rPr>
        <b/>
        <sz val="9"/>
        <rFont val="Calibri"/>
      </rPr>
      <t>Royals</t>
    </r>
    <phoneticPr fontId="1" type="noConversion"/>
  </si>
  <si>
    <t>Royals and Commons heretofore referred to as R and c respectively.</t>
    <phoneticPr fontId="1" type="noConversion"/>
  </si>
  <si>
    <t>5R each; You'll need 5.</t>
    <phoneticPr fontId="1" type="noConversion"/>
  </si>
  <si>
    <t>15R</t>
    <phoneticPr fontId="1" type="noConversion"/>
  </si>
  <si>
    <t>50c each</t>
    <phoneticPr fontId="1" type="noConversion"/>
  </si>
  <si>
    <t>200c each; Get 2.</t>
    <phoneticPr fontId="1" type="noConversion"/>
  </si>
  <si>
    <t>6R each</t>
    <phoneticPr fontId="1" type="noConversion"/>
  </si>
  <si>
    <t>80c</t>
    <phoneticPr fontId="1" type="noConversion"/>
  </si>
  <si>
    <t>200c</t>
    <phoneticPr fontId="1" type="noConversion"/>
  </si>
  <si>
    <t>Don't forget the chest.</t>
    <phoneticPr fontId="1" type="noConversion"/>
  </si>
  <si>
    <r>
      <t xml:space="preserve">You must kill one </t>
    </r>
    <r>
      <rPr>
        <i/>
        <sz val="9"/>
        <rFont val="Calibri"/>
      </rPr>
      <t>outside</t>
    </r>
    <r>
      <rPr>
        <sz val="9"/>
        <rFont val="Calibri"/>
      </rPr>
      <t xml:space="preserve"> of the Lost City.</t>
    </r>
    <phoneticPr fontId="1" type="noConversion"/>
  </si>
  <si>
    <t>Kill an Apeman</t>
    <phoneticPr fontId="1" type="noConversion"/>
  </si>
  <si>
    <t>Any Demon Worm will do.</t>
    <phoneticPr fontId="1" type="noConversion"/>
  </si>
  <si>
    <t>Tell Harami about Rakeesh</t>
    <phoneticPr fontId="1" type="noConversion"/>
  </si>
  <si>
    <t>Day 14</t>
    <phoneticPr fontId="1" type="noConversion"/>
  </si>
  <si>
    <t>Break into Laibon's Hut</t>
    <phoneticPr fontId="1" type="noConversion"/>
  </si>
  <si>
    <t>Day 15</t>
    <phoneticPr fontId="1" type="noConversion"/>
  </si>
  <si>
    <t>Day 7</t>
    <phoneticPr fontId="1" type="noConversion"/>
  </si>
  <si>
    <t>Ask Laibon about Drum</t>
    <phoneticPr fontId="1" type="noConversion"/>
  </si>
  <si>
    <t>Kill a Flying Cobra</t>
    <phoneticPr fontId="1" type="noConversion"/>
  </si>
  <si>
    <t>You need to attempt to open the door first.</t>
    <phoneticPr fontId="1" type="noConversion"/>
  </si>
  <si>
    <t>Kill the Pit Horror (the last Borgov)</t>
    <phoneticPr fontId="1" type="noConversion"/>
  </si>
  <si>
    <t>Agree to meet Harami</t>
    <phoneticPr fontId="1" type="noConversion"/>
  </si>
  <si>
    <t>Day 11</t>
    <phoneticPr fontId="1" type="noConversion"/>
  </si>
  <si>
    <t>Final Totals</t>
    <phoneticPr fontId="1" type="noConversion"/>
  </si>
  <si>
    <t>Action</t>
    <phoneticPr fontId="1" type="noConversion"/>
  </si>
  <si>
    <t>Notes</t>
    <phoneticPr fontId="1" type="noConversion"/>
  </si>
  <si>
    <t>F</t>
    <phoneticPr fontId="1" type="noConversion"/>
  </si>
  <si>
    <t>T</t>
    <phoneticPr fontId="1" type="noConversion"/>
  </si>
  <si>
    <t>-</t>
    <phoneticPr fontId="1" type="noConversion"/>
  </si>
  <si>
    <t>Worth $6.25</t>
    <phoneticPr fontId="1" type="noConversion"/>
  </si>
  <si>
    <t>Beat Issur in arm wrestling</t>
    <phoneticPr fontId="1" type="noConversion"/>
  </si>
  <si>
    <t>Get the money you wagered and Issur's respect.</t>
    <phoneticPr fontId="1" type="noConversion"/>
  </si>
  <si>
    <t>Heretofore refered to by $, and best to exchange in units of 50g. You can bargain the price of most items down according to your Communication skill. Only the listed price is given here.</t>
    <phoneticPr fontId="1" type="noConversion"/>
  </si>
  <si>
    <r>
      <t xml:space="preserve">Buy </t>
    </r>
    <r>
      <rPr>
        <b/>
        <sz val="9"/>
        <rFont val="Calibri"/>
      </rPr>
      <t>Oil</t>
    </r>
    <r>
      <rPr>
        <sz val="9"/>
        <rFont val="Calibri"/>
      </rPr>
      <t xml:space="preserve"> from Harik</t>
    </r>
    <phoneticPr fontId="1" type="noConversion"/>
  </si>
  <si>
    <r>
      <t xml:space="preserve">Buy </t>
    </r>
    <r>
      <rPr>
        <b/>
        <sz val="9"/>
        <rFont val="Calibri"/>
      </rPr>
      <t>Poison Cure Pills</t>
    </r>
    <r>
      <rPr>
        <sz val="9"/>
        <rFont val="Calibri"/>
      </rPr>
      <t xml:space="preserve"> from Harik</t>
    </r>
    <phoneticPr fontId="1" type="noConversion"/>
  </si>
  <si>
    <t>3 for $12</t>
    <phoneticPr fontId="1" type="noConversion"/>
  </si>
  <si>
    <r>
      <t xml:space="preserve">Quest </t>
    </r>
    <r>
      <rPr>
        <b/>
        <u/>
        <sz val="16"/>
        <color indexed="10"/>
        <rFont val="ChromaSSK"/>
      </rPr>
      <t>for</t>
    </r>
    <r>
      <rPr>
        <b/>
        <u/>
        <sz val="17"/>
        <color indexed="10"/>
        <rFont val="ChromaSSK"/>
      </rPr>
      <t xml:space="preserve"> Glory </t>
    </r>
    <r>
      <rPr>
        <b/>
        <sz val="17"/>
        <color indexed="10"/>
        <rFont val="ChromaSSK"/>
      </rPr>
      <t>Point List &amp; Walkthrough</t>
    </r>
    <phoneticPr fontId="1" type="noConversion"/>
  </si>
  <si>
    <r>
      <t xml:space="preserve">Buy </t>
    </r>
    <r>
      <rPr>
        <b/>
        <sz val="9"/>
        <rFont val="Calibri"/>
      </rPr>
      <t>Mana Pills</t>
    </r>
    <r>
      <rPr>
        <sz val="9"/>
        <rFont val="Calibri"/>
      </rPr>
      <t xml:space="preserve"> from Harik</t>
    </r>
    <phoneticPr fontId="1" type="noConversion"/>
  </si>
  <si>
    <t>3 for $15</t>
    <phoneticPr fontId="1" type="noConversion"/>
  </si>
  <si>
    <r>
      <t xml:space="preserve">Give her </t>
    </r>
    <r>
      <rPr>
        <i/>
        <sz val="9"/>
        <rFont val="Calibri"/>
      </rPr>
      <t>Garlic</t>
    </r>
    <r>
      <rPr>
        <sz val="9"/>
        <rFont val="Calibri"/>
      </rPr>
      <t xml:space="preserve"> for it.</t>
    </r>
    <phoneticPr fontId="1" type="noConversion"/>
  </si>
  <si>
    <t>Talk to 'Enry</t>
  </si>
  <si>
    <t>Action</t>
    <phoneticPr fontId="1" type="noConversion"/>
  </si>
  <si>
    <t>Notes</t>
    <phoneticPr fontId="1" type="noConversion"/>
  </si>
  <si>
    <t>Play Mage’s Maze</t>
  </si>
  <si>
    <t>Ask Bonehead about Hut -&gt; Rhyme</t>
    <phoneticPr fontId="1" type="noConversion"/>
  </si>
  <si>
    <t>You must ask so you can choose the correct rhyme later.</t>
    <phoneticPr fontId="1" type="noConversion"/>
  </si>
  <si>
    <t>Talk to Erasmus</t>
  </si>
  <si>
    <t>4: Shadows of Darkness</t>
    <phoneticPr fontId="1" type="noConversion"/>
  </si>
  <si>
    <t>Talk to Kaspar</t>
  </si>
  <si>
    <t>Find $60</t>
    <phoneticPr fontId="1" type="noConversion"/>
  </si>
  <si>
    <t>Worth $30</t>
    <phoneticPr fontId="1" type="noConversion"/>
  </si>
  <si>
    <t>Worth $40</t>
    <phoneticPr fontId="1" type="noConversion"/>
  </si>
  <si>
    <t>Worth $20</t>
    <phoneticPr fontId="1" type="noConversion"/>
  </si>
  <si>
    <r>
      <t xml:space="preserve">Exchange </t>
    </r>
    <r>
      <rPr>
        <i/>
        <sz val="9"/>
        <rFont val="Calibri"/>
      </rPr>
      <t>Gold</t>
    </r>
    <r>
      <rPr>
        <sz val="9"/>
        <rFont val="Calibri"/>
      </rPr>
      <t xml:space="preserve"> for </t>
    </r>
    <r>
      <rPr>
        <b/>
        <sz val="9"/>
        <rFont val="Calibri"/>
      </rPr>
      <t>Dinars</t>
    </r>
    <phoneticPr fontId="1" type="noConversion"/>
  </si>
  <si>
    <t>500s</t>
    <phoneticPr fontId="1" type="noConversion"/>
  </si>
  <si>
    <t>Worth 1g and 43s</t>
    <phoneticPr fontId="1" type="noConversion"/>
  </si>
  <si>
    <t>Worth $5; Must wager $1 first; Max 3 times.</t>
    <phoneticPr fontId="1" type="noConversion"/>
  </si>
  <si>
    <t>Repeatable (and a great way to boost Communication!)</t>
    <phoneticPr fontId="1" type="noConversion"/>
  </si>
  <si>
    <r>
      <t xml:space="preserve">Quest </t>
    </r>
    <r>
      <rPr>
        <b/>
        <u/>
        <sz val="16"/>
        <color indexed="51"/>
        <rFont val="ChromaSSK"/>
      </rPr>
      <t>for</t>
    </r>
    <r>
      <rPr>
        <b/>
        <u/>
        <sz val="17"/>
        <color indexed="51"/>
        <rFont val="ChromaSSK"/>
      </rPr>
      <t xml:space="preserve"> Glory </t>
    </r>
    <r>
      <rPr>
        <b/>
        <sz val="17"/>
        <color indexed="51"/>
        <rFont val="ChromaSSK"/>
      </rPr>
      <t>Point List &amp; Walkthrough</t>
    </r>
    <phoneticPr fontId="1" type="noConversion"/>
  </si>
  <si>
    <t>5: Dragon Fire</t>
    <phoneticPr fontId="1" type="noConversion"/>
  </si>
  <si>
    <r>
      <t xml:space="preserve">Quest </t>
    </r>
    <r>
      <rPr>
        <b/>
        <u/>
        <sz val="16"/>
        <color indexed="50"/>
        <rFont val="ChromaSSK"/>
      </rPr>
      <t>for</t>
    </r>
    <r>
      <rPr>
        <b/>
        <u/>
        <sz val="17"/>
        <color indexed="50"/>
        <rFont val="ChromaSSK"/>
      </rPr>
      <t xml:space="preserve"> Glory </t>
    </r>
    <r>
      <rPr>
        <b/>
        <sz val="17"/>
        <color indexed="50"/>
        <rFont val="ChromaSSK"/>
      </rPr>
      <t>Point List &amp; Walkthrough</t>
    </r>
    <phoneticPr fontId="1" type="noConversion"/>
  </si>
  <si>
    <t>40c</t>
    <phoneticPr fontId="1" type="noConversion"/>
  </si>
  <si>
    <t>100c</t>
    <phoneticPr fontId="1" type="noConversion"/>
  </si>
  <si>
    <t>Become a Paladin</t>
    <phoneticPr fontId="1" type="noConversion"/>
  </si>
  <si>
    <t>Day 19</t>
    <phoneticPr fontId="1" type="noConversion"/>
  </si>
  <si>
    <t>Day 20</t>
    <phoneticPr fontId="1" type="noConversion"/>
  </si>
  <si>
    <t>Kill a Demon Worm</t>
    <phoneticPr fontId="1" type="noConversion"/>
  </si>
  <si>
    <r>
      <t xml:space="preserve">Do this </t>
    </r>
    <r>
      <rPr>
        <i/>
        <sz val="9"/>
        <rFont val="Calibri"/>
      </rPr>
      <t>after</t>
    </r>
    <r>
      <rPr>
        <sz val="9"/>
        <rFont val="Calibri"/>
      </rPr>
      <t xml:space="preserve"> you Dispel the Leopardwoman and inside Uhura's hut.</t>
    </r>
    <phoneticPr fontId="1" type="noConversion"/>
  </si>
  <si>
    <t>Ask Uhura about Marriage</t>
    <phoneticPr fontId="1" type="noConversion"/>
  </si>
  <si>
    <t>Kill a Leopardman</t>
    <phoneticPr fontId="1" type="noConversion"/>
  </si>
  <si>
    <t>Day 8</t>
    <phoneticPr fontId="1" type="noConversion"/>
  </si>
  <si>
    <t>Day 10</t>
    <phoneticPr fontId="1" type="noConversion"/>
  </si>
  <si>
    <t>Kill Ad Avis</t>
    <phoneticPr fontId="1" type="noConversion"/>
  </si>
  <si>
    <r>
      <t xml:space="preserve">If you have </t>
    </r>
    <r>
      <rPr>
        <i/>
        <sz val="9"/>
        <rFont val="Calibri"/>
      </rPr>
      <t>Reversal,</t>
    </r>
    <r>
      <rPr>
        <sz val="9"/>
        <rFont val="Calibri"/>
      </rPr>
      <t xml:space="preserve"> you MUST use it to win.</t>
    </r>
    <phoneticPr fontId="1" type="noConversion"/>
  </si>
  <si>
    <t>Qualify as a Paladin</t>
    <phoneticPr fontId="1" type="noConversion"/>
  </si>
  <si>
    <t>Be officially recognized as a Paladin</t>
    <phoneticPr fontId="1" type="noConversion"/>
  </si>
  <si>
    <t>Magic User</t>
    <phoneticPr fontId="1" type="noConversion"/>
  </si>
  <si>
    <t>Do ANYTHING but attempt to kill her.</t>
    <phoneticPr fontId="1" type="noConversion"/>
  </si>
  <si>
    <r>
      <t xml:space="preserve">Worth a couple </t>
    </r>
    <r>
      <rPr>
        <b/>
        <sz val="9"/>
        <rFont val="Calibri"/>
      </rPr>
      <t>Crowns</t>
    </r>
    <r>
      <rPr>
        <sz val="9"/>
        <rFont val="Calibri"/>
      </rPr>
      <t xml:space="preserve"> and </t>
    </r>
    <r>
      <rPr>
        <b/>
        <sz val="9"/>
        <rFont val="Calibri"/>
      </rPr>
      <t>Kopeks</t>
    </r>
    <r>
      <rPr>
        <sz val="9"/>
        <rFont val="Calibri"/>
      </rPr>
      <t>.</t>
    </r>
    <phoneticPr fontId="1" type="noConversion"/>
  </si>
  <si>
    <t>The Ultimate Quest for Glory Information Packet</t>
    <phoneticPr fontId="1" type="noConversion"/>
  </si>
  <si>
    <t>$1; You'll want 2-3 extra.</t>
    <phoneticPr fontId="1" type="noConversion"/>
  </si>
  <si>
    <r>
      <t xml:space="preserve">Buy </t>
    </r>
    <r>
      <rPr>
        <b/>
        <sz val="9"/>
        <rFont val="Calibri"/>
      </rPr>
      <t>Food Rations</t>
    </r>
    <r>
      <rPr>
        <sz val="9"/>
        <rFont val="Calibri"/>
      </rPr>
      <t xml:space="preserve"> aka Jerky from Corey and Lori… I mean Scoree and Sloree</t>
    </r>
    <phoneticPr fontId="1" type="noConversion"/>
  </si>
  <si>
    <t>5 for $1; Buy them as needed.</t>
    <phoneticPr fontId="1" type="noConversion"/>
  </si>
  <si>
    <t>5s</t>
    <phoneticPr fontId="1" type="noConversion"/>
  </si>
  <si>
    <t>Kill a Brigand</t>
    <phoneticPr fontId="1" type="noConversion"/>
  </si>
  <si>
    <t>Worth 5-24s</t>
    <phoneticPr fontId="1" type="noConversion"/>
  </si>
  <si>
    <t>Kill a Goblin</t>
    <phoneticPr fontId="1" type="noConversion"/>
  </si>
  <si>
    <t>Worth 0-35s</t>
    <phoneticPr fontId="1" type="noConversion"/>
  </si>
  <si>
    <t>Kill a Saurus</t>
    <phoneticPr fontId="1" type="noConversion"/>
  </si>
  <si>
    <t>This probably won't happen until Day 4 or 5.</t>
    <phoneticPr fontId="1" type="noConversion"/>
  </si>
  <si>
    <t>Talk to Bruno</t>
    <phoneticPr fontId="1" type="noConversion"/>
  </si>
  <si>
    <t>Ask Rakeesh about Paladin</t>
    <phoneticPr fontId="1" type="noConversion"/>
  </si>
  <si>
    <t>Fight Uhura</t>
    <phoneticPr fontId="1" type="noConversion"/>
  </si>
  <si>
    <t>Give $0.01 to Sitar</t>
    <phoneticPr fontId="1" type="noConversion"/>
  </si>
  <si>
    <t>Repeatable</t>
    <phoneticPr fontId="1" type="noConversion"/>
  </si>
  <si>
    <r>
      <t xml:space="preserve">Give </t>
    </r>
    <r>
      <rPr>
        <i/>
        <sz val="9"/>
        <rFont val="Calibri"/>
      </rPr>
      <t>Flowers</t>
    </r>
    <r>
      <rPr>
        <sz val="9"/>
        <rFont val="Calibri"/>
      </rPr>
      <t xml:space="preserve"> to Shema</t>
    </r>
    <phoneticPr fontId="1" type="noConversion"/>
  </si>
  <si>
    <t>Worth 1g per handful.</t>
    <phoneticPr fontId="1" type="noConversion"/>
  </si>
  <si>
    <t>100s</t>
    <phoneticPr fontId="1" type="noConversion"/>
  </si>
  <si>
    <t>Trust me, do this and the next 2 steps before you go a-robbin’. If you wait, you’ll miss the chance to do it on the first night.</t>
    <phoneticPr fontId="1" type="noConversion"/>
  </si>
  <si>
    <t>4s; Technically you get the points for ordering, but who cares.</t>
    <phoneticPr fontId="1" type="noConversion"/>
  </si>
  <si>
    <t>25s</t>
    <phoneticPr fontId="1" type="noConversion"/>
  </si>
  <si>
    <t>Win a 25-silver Dag-Nab-It game</t>
    <phoneticPr fontId="1" type="noConversion"/>
  </si>
  <si>
    <t>See “Dag-Nab-It Instructions”</t>
    <phoneticPr fontId="1" type="noConversion"/>
  </si>
  <si>
    <t>1s</t>
    <phoneticPr fontId="1" type="noConversion"/>
  </si>
  <si>
    <r>
      <t xml:space="preserve">2: Trial by Fire </t>
    </r>
    <r>
      <rPr>
        <b/>
        <u/>
        <sz val="17"/>
        <color indexed="13"/>
        <rFont val="Calibri"/>
      </rPr>
      <t>(</t>
    </r>
    <r>
      <rPr>
        <b/>
        <u/>
        <sz val="17"/>
        <color indexed="13"/>
        <rFont val="ChromaSSK"/>
      </rPr>
      <t>VGA</t>
    </r>
    <r>
      <rPr>
        <b/>
        <u/>
        <sz val="17"/>
        <color indexed="13"/>
        <rFont val="Calibri"/>
      </rPr>
      <t>)</t>
    </r>
    <phoneticPr fontId="1" type="noConversion"/>
  </si>
  <si>
    <t>Ask ‘Enry about Ladder -&gt; Spells -&gt; Trigger -&gt; Scroll</t>
    <phoneticPr fontId="1" type="noConversion"/>
  </si>
  <si>
    <t>1s each; You'll need 5.</t>
    <phoneticPr fontId="1" type="noConversion"/>
  </si>
  <si>
    <r>
      <t xml:space="preserve">Give </t>
    </r>
    <r>
      <rPr>
        <i/>
        <sz val="9"/>
        <rFont val="Calibri"/>
      </rPr>
      <t>Money</t>
    </r>
    <r>
      <rPr>
        <sz val="9"/>
        <rFont val="Calibri"/>
      </rPr>
      <t xml:space="preserve"> to Sam</t>
    </r>
    <phoneticPr fontId="1" type="noConversion"/>
  </si>
  <si>
    <t>40s</t>
    <phoneticPr fontId="1" type="noConversion"/>
  </si>
  <si>
    <t>You must ask in order to take them later.</t>
    <phoneticPr fontId="1" type="noConversion"/>
  </si>
  <si>
    <t>60s</t>
    <phoneticPr fontId="1" type="noConversion"/>
  </si>
  <si>
    <t>30s</t>
    <phoneticPr fontId="1" type="noConversion"/>
  </si>
  <si>
    <t>KIll a Mantray</t>
    <phoneticPr fontId="1" type="noConversion"/>
  </si>
  <si>
    <t>Most likely at night.</t>
    <phoneticPr fontId="1" type="noConversion"/>
  </si>
  <si>
    <t>General note about the Guild, you should train there until they kick you out if you plan on staying all day.</t>
    <phoneticPr fontId="1" type="noConversion"/>
  </si>
  <si>
    <t>-</t>
    <phoneticPr fontId="1" type="noConversion"/>
  </si>
  <si>
    <t>Agree to meet again on Night 2.</t>
    <phoneticPr fontId="1" type="noConversion"/>
  </si>
  <si>
    <t>Don't disturb the Griffin. If you do, you can’t become a Paladin.</t>
    <phoneticPr fontId="1" type="noConversion"/>
  </si>
  <si>
    <t>Worth $25</t>
    <phoneticPr fontId="1" type="noConversion"/>
  </si>
  <si>
    <t>Worth $15; You must ask Keapon about it first.</t>
    <phoneticPr fontId="1" type="noConversion"/>
  </si>
  <si>
    <r>
      <t>Buy</t>
    </r>
    <r>
      <rPr>
        <b/>
        <sz val="9"/>
        <rFont val="Calibri"/>
      </rPr>
      <t xml:space="preserve"> X-Ray Glasses</t>
    </r>
    <r>
      <rPr>
        <sz val="9"/>
        <rFont val="Calibri"/>
      </rPr>
      <t xml:space="preserve"> from Keapon</t>
    </r>
    <phoneticPr fontId="1" type="noConversion"/>
  </si>
  <si>
    <t>This initiation may be completed at any time in Shapeir.</t>
    <phoneticPr fontId="1" type="noConversion"/>
  </si>
  <si>
    <t>Pass Erasmus' Test</t>
    <phoneticPr fontId="1" type="noConversion"/>
  </si>
  <si>
    <r>
      <t xml:space="preserve">1. </t>
    </r>
    <r>
      <rPr>
        <sz val="12"/>
        <rFont val="ChromaSSK"/>
      </rPr>
      <t xml:space="preserve">About
</t>
    </r>
    <r>
      <rPr>
        <b/>
        <sz val="12"/>
        <rFont val="ChromaSSK"/>
      </rPr>
      <t>2.</t>
    </r>
    <r>
      <rPr>
        <sz val="12"/>
        <rFont val="ChromaSSK"/>
      </rPr>
      <t xml:space="preserve"> Quest for Glory 1: Point List/Walkthrough
</t>
    </r>
    <r>
      <rPr>
        <b/>
        <sz val="12"/>
        <rFont val="ChromaSSK"/>
      </rPr>
      <t>3.</t>
    </r>
    <r>
      <rPr>
        <sz val="12"/>
        <rFont val="ChromaSSK"/>
      </rPr>
      <t xml:space="preserve"> Quest for Glory 2: Point List/Walkthrough
</t>
    </r>
    <r>
      <rPr>
        <b/>
        <sz val="12"/>
        <rFont val="ChromaSSK"/>
      </rPr>
      <t>4.</t>
    </r>
    <r>
      <rPr>
        <sz val="12"/>
        <rFont val="ChromaSSK"/>
      </rPr>
      <t xml:space="preserve"> Quest for Glory 3: Point List/Walkthrough
</t>
    </r>
    <r>
      <rPr>
        <b/>
        <sz val="12"/>
        <rFont val="ChromaSSK"/>
      </rPr>
      <t xml:space="preserve">5. </t>
    </r>
    <r>
      <rPr>
        <sz val="12"/>
        <rFont val="ChromaSSK"/>
      </rPr>
      <t xml:space="preserve">Quest for Glory 4: Point List/Walkthrough
</t>
    </r>
    <r>
      <rPr>
        <b/>
        <sz val="12"/>
        <rFont val="ChromaSSK"/>
      </rPr>
      <t>6.</t>
    </r>
    <r>
      <rPr>
        <sz val="12"/>
        <rFont val="ChromaSSK"/>
      </rPr>
      <t xml:space="preserve"> Quest for Glory 5: Point List/Walkthrough
</t>
    </r>
    <r>
      <rPr>
        <b/>
        <sz val="12"/>
        <rFont val="ChromaSSK"/>
      </rPr>
      <t>7.</t>
    </r>
    <r>
      <rPr>
        <sz val="12"/>
        <rFont val="ChromaSSK"/>
      </rPr>
      <t xml:space="preserve"> The Gloriana Adventurer's Monumental Encyclopedia
</t>
    </r>
    <r>
      <rPr>
        <b/>
        <sz val="12"/>
        <rFont val="ChromaSSK"/>
      </rPr>
      <t>8.</t>
    </r>
    <r>
      <rPr>
        <sz val="12"/>
        <rFont val="ChromaSSK"/>
      </rPr>
      <t xml:space="preserve"> Credits and Thanks</t>
    </r>
    <phoneticPr fontId="1" type="noConversion"/>
  </si>
  <si>
    <t>About the Packet</t>
    <phoneticPr fontId="1" type="noConversion"/>
  </si>
  <si>
    <t>Thieves need to do this at night before you rescue Igor.</t>
    <phoneticPr fontId="1" type="noConversion"/>
  </si>
  <si>
    <t>Don't do this until nighttime. You can practice all day and go at midnight.</t>
    <phoneticPr fontId="1" type="noConversion"/>
  </si>
  <si>
    <r>
      <t xml:space="preserve">Search the Massive Iron Safe and find </t>
    </r>
    <r>
      <rPr>
        <b/>
        <sz val="9"/>
        <rFont val="Calibri"/>
      </rPr>
      <t>$15.00</t>
    </r>
    <phoneticPr fontId="1" type="noConversion"/>
  </si>
  <si>
    <t>o</t>
    <phoneticPr fontId="1" type="noConversion"/>
  </si>
  <si>
    <r>
      <t xml:space="preserve">Get </t>
    </r>
    <r>
      <rPr>
        <b/>
        <sz val="9"/>
        <rFont val="Calibri"/>
      </rPr>
      <t>Elderbury Berries</t>
    </r>
    <r>
      <rPr>
        <sz val="9"/>
        <rFont val="Calibri"/>
      </rPr>
      <t xml:space="preserve"> from the Elderberry Bush</t>
    </r>
    <phoneticPr fontId="1" type="noConversion"/>
  </si>
  <si>
    <t>Worth 5s per handful.</t>
    <phoneticPr fontId="1" type="noConversion"/>
  </si>
  <si>
    <t>Talk to Yorick (the Warlock)</t>
  </si>
  <si>
    <t>Ask Yorick about Yorick -&gt; Elsa</t>
  </si>
  <si>
    <t>o</t>
  </si>
  <si>
    <t>Final Totals</t>
    <phoneticPr fontId="1" type="noConversion"/>
  </si>
  <si>
    <t>Kill a Cheetaur</t>
    <phoneticPr fontId="1" type="noConversion"/>
  </si>
  <si>
    <r>
      <t xml:space="preserve">Most likely at night; Get </t>
    </r>
    <r>
      <rPr>
        <b/>
        <sz val="9"/>
        <rFont val="Calibri"/>
      </rPr>
      <t>Cheetaur Claws</t>
    </r>
    <r>
      <rPr>
        <sz val="9"/>
        <rFont val="Calibri"/>
      </rPr>
      <t xml:space="preserve"> worth 15s each.</t>
    </r>
    <phoneticPr fontId="1" type="noConversion"/>
  </si>
  <si>
    <t>Kill a Saurus Rex</t>
    <phoneticPr fontId="1" type="noConversion"/>
  </si>
  <si>
    <t>Most likely at night.</t>
    <phoneticPr fontId="1" type="noConversion"/>
  </si>
  <si>
    <t>Kill a Troll</t>
    <phoneticPr fontId="1" type="noConversion"/>
  </si>
  <si>
    <r>
      <t xml:space="preserve">Worth 20-49s; Most likely at night; Get </t>
    </r>
    <r>
      <rPr>
        <b/>
        <sz val="9"/>
        <rFont val="Calibri"/>
      </rPr>
      <t>Troll Beard</t>
    </r>
    <r>
      <rPr>
        <sz val="9"/>
        <rFont val="Calibri"/>
      </rPr>
      <t xml:space="preserve"> worth 2 </t>
    </r>
    <r>
      <rPr>
        <b/>
        <sz val="9"/>
        <rFont val="Calibri"/>
      </rPr>
      <t>Healing Potions</t>
    </r>
    <r>
      <rPr>
        <sz val="9"/>
        <rFont val="Calibri"/>
      </rPr>
      <t xml:space="preserve"> each.</t>
    </r>
    <phoneticPr fontId="1" type="noConversion"/>
  </si>
  <si>
    <t>Worth 15s each.</t>
    <phoneticPr fontId="1" type="noConversion"/>
  </si>
  <si>
    <r>
      <t xml:space="preserve">Worth 2 </t>
    </r>
    <r>
      <rPr>
        <b/>
        <sz val="9"/>
        <rFont val="Calibri"/>
      </rPr>
      <t>Healing Potions</t>
    </r>
    <r>
      <rPr>
        <sz val="9"/>
        <rFont val="Calibri"/>
      </rPr>
      <t xml:space="preserve"> each.</t>
    </r>
    <phoneticPr fontId="1" type="noConversion"/>
  </si>
  <si>
    <t>Defeat Toro</t>
    <phoneticPr fontId="1" type="noConversion"/>
  </si>
  <si>
    <t>Worth 50s</t>
    <phoneticPr fontId="1" type="noConversion"/>
  </si>
  <si>
    <t xml:space="preserve"> “Not without my effects.”</t>
    <phoneticPr fontId="1" type="noConversion"/>
  </si>
  <si>
    <t>About Starting Characters</t>
    <phoneticPr fontId="1" type="noConversion"/>
  </si>
  <si>
    <t>Day 1</t>
    <phoneticPr fontId="1" type="noConversion"/>
  </si>
  <si>
    <t>Day 13</t>
    <phoneticPr fontId="1" type="noConversion"/>
  </si>
  <si>
    <t>Worth 500s</t>
    <phoneticPr fontId="1" type="noConversion"/>
  </si>
  <si>
    <t>Worth 90s</t>
    <phoneticPr fontId="1" type="noConversion"/>
  </si>
  <si>
    <t>Worth 150s</t>
    <phoneticPr fontId="1" type="noConversion"/>
  </si>
  <si>
    <t>Worth 40s</t>
    <phoneticPr fontId="1" type="noConversion"/>
  </si>
  <si>
    <t>Talk to Shameen</t>
  </si>
  <si>
    <r>
      <t xml:space="preserve">You'll need an empty </t>
    </r>
    <r>
      <rPr>
        <i/>
        <sz val="9"/>
        <rFont val="Calibri"/>
      </rPr>
      <t>Flask.</t>
    </r>
    <phoneticPr fontId="1" type="noConversion"/>
  </si>
  <si>
    <t>Talk to Sam</t>
  </si>
  <si>
    <t>Fighter</t>
    <phoneticPr fontId="1" type="noConversion"/>
  </si>
  <si>
    <r>
      <t xml:space="preserve">1: So You Want to Be a Hero? </t>
    </r>
    <r>
      <rPr>
        <b/>
        <u/>
        <sz val="17"/>
        <color indexed="11"/>
        <rFont val="Calibri"/>
      </rPr>
      <t>(</t>
    </r>
    <r>
      <rPr>
        <b/>
        <u/>
        <sz val="17"/>
        <color indexed="11"/>
        <rFont val="ChromaSSK"/>
      </rPr>
      <t>VGA</t>
    </r>
    <r>
      <rPr>
        <b/>
        <u/>
        <sz val="17"/>
        <color indexed="11"/>
        <rFont val="Calibri"/>
      </rPr>
      <t>)</t>
    </r>
    <phoneticPr fontId="1" type="noConversion"/>
  </si>
  <si>
    <t>Paladin</t>
    <phoneticPr fontId="1" type="noConversion"/>
  </si>
  <si>
    <t>Magic User</t>
    <phoneticPr fontId="1" type="noConversion"/>
  </si>
  <si>
    <t>Thief</t>
    <phoneticPr fontId="1" type="noConversion"/>
  </si>
  <si>
    <t>Play Dag-Nab-It</t>
  </si>
  <si>
    <t>Sleep at Erana’s Peace</t>
  </si>
  <si>
    <r>
      <t xml:space="preserve">Unfortunately, if you </t>
    </r>
    <r>
      <rPr>
        <i/>
        <sz val="9"/>
        <rFont val="Calibri"/>
      </rPr>
      <t>already have</t>
    </r>
    <r>
      <rPr>
        <sz val="9"/>
        <rFont val="Calibri"/>
      </rPr>
      <t xml:space="preserve"> Climbing, you can't get these points.</t>
    </r>
    <phoneticPr fontId="1" type="noConversion"/>
  </si>
  <si>
    <t>Get Ad Avis' ("Katrina's") note and meet him outside the castle at night</t>
    <phoneticPr fontId="1" type="noConversion"/>
  </si>
  <si>
    <t>Break free of the chains and go to Katrina's room</t>
    <phoneticPr fontId="1" type="noConversion"/>
  </si>
  <si>
    <r>
      <t xml:space="preserve">Use </t>
    </r>
    <r>
      <rPr>
        <i/>
        <sz val="9"/>
        <rFont val="Calibri"/>
      </rPr>
      <t>Fireproofing</t>
    </r>
    <r>
      <rPr>
        <sz val="9"/>
        <rFont val="Calibri"/>
      </rPr>
      <t xml:space="preserve"> </t>
    </r>
    <r>
      <rPr>
        <i/>
        <sz val="9"/>
        <rFont val="Calibri"/>
      </rPr>
      <t>Oil</t>
    </r>
    <r>
      <rPr>
        <sz val="9"/>
        <rFont val="Calibri"/>
      </rPr>
      <t xml:space="preserve"> at the Dragon Blood Pool during the Dragon battle</t>
    </r>
    <phoneticPr fontId="1" type="noConversion"/>
  </si>
  <si>
    <t>10 D each.</t>
    <phoneticPr fontId="1" type="noConversion"/>
  </si>
  <si>
    <t>100 D</t>
    <phoneticPr fontId="1" type="noConversion"/>
  </si>
  <si>
    <r>
      <t>Day 3</t>
    </r>
    <r>
      <rPr>
        <sz val="10"/>
        <rFont val="ChromaSSK"/>
      </rPr>
      <t xml:space="preserve">
Punny Bones appears in the Inn
Katrina and Ad Avis talk in your dreams</t>
    </r>
    <phoneticPr fontId="1" type="noConversion"/>
  </si>
  <si>
    <t>Day 4</t>
    <phoneticPr fontId="1" type="noConversion"/>
  </si>
  <si>
    <r>
      <t>Day 5</t>
    </r>
    <r>
      <rPr>
        <sz val="10"/>
        <rFont val="ChromaSSK"/>
      </rPr>
      <t xml:space="preserve">
Igor is missing and the Gypsy is in jail</t>
    </r>
    <phoneticPr fontId="1" type="noConversion"/>
  </si>
  <si>
    <t xml:space="preserve">Day 7 </t>
    <phoneticPr fontId="1" type="noConversion"/>
  </si>
  <si>
    <t>Day 8</t>
    <phoneticPr fontId="1" type="noConversion"/>
  </si>
  <si>
    <t>About Honor</t>
    <phoneticPr fontId="1" type="noConversion"/>
  </si>
  <si>
    <t>Actions that give a notable bonus to Honor have a “+” in the Paladin category. Actions that decrease Honor have a “-”. Actions that give Paladin Points also give Honor.</t>
    <phoneticPr fontId="1" type="noConversion"/>
  </si>
  <si>
    <t>Visit Pitotyr once more and learn about releasing Erana</t>
    <phoneticPr fontId="1" type="noConversion"/>
  </si>
  <si>
    <t>o</t>
    <phoneticPr fontId="1" type="noConversion"/>
  </si>
  <si>
    <t>You have to visit Baba Yaga's hut first.</t>
    <phoneticPr fontId="1" type="noConversion"/>
  </si>
  <si>
    <r>
      <t xml:space="preserve">Worth a few </t>
    </r>
    <r>
      <rPr>
        <b/>
        <sz val="9"/>
        <rFont val="Calibri"/>
      </rPr>
      <t>Kopeks</t>
    </r>
    <r>
      <rPr>
        <sz val="9"/>
        <rFont val="Calibri"/>
      </rPr>
      <t>.</t>
    </r>
    <phoneticPr fontId="1" type="noConversion"/>
  </si>
  <si>
    <t>Burn down the Monastery</t>
    <phoneticPr fontId="1" type="noConversion"/>
  </si>
  <si>
    <t>You get a decent Honor bonus, and it's just the right thing to do.</t>
    <phoneticPr fontId="1" type="noConversion"/>
  </si>
  <si>
    <t>Visit the Graveyard and find Elyssa's grave</t>
    <phoneticPr fontId="1" type="noConversion"/>
  </si>
  <si>
    <t>Magic Users, you must wait until you have saved Tanya and gotten Erana's Staff before you can do this.</t>
    <phoneticPr fontId="1" type="noConversion"/>
  </si>
  <si>
    <t>Yeah… it's gross.</t>
    <phoneticPr fontId="1" type="noConversion"/>
  </si>
  <si>
    <t>o</t>
    <phoneticPr fontId="1" type="noConversion"/>
  </si>
  <si>
    <t>Visit Erana's Staff at night and see the Paladin Piotyr</t>
    <phoneticPr fontId="1" type="noConversion"/>
  </si>
  <si>
    <r>
      <t xml:space="preserve">Theives, this should be obvious but sneak everywhere you go, </t>
    </r>
    <r>
      <rPr>
        <i/>
        <sz val="9"/>
        <rFont val="Calibri"/>
      </rPr>
      <t>Oil</t>
    </r>
    <r>
      <rPr>
        <sz val="9"/>
        <rFont val="Calibri"/>
      </rPr>
      <t xml:space="preserve"> every door, peer through every keyhole, check for traps on every door, and </t>
    </r>
    <r>
      <rPr>
        <i/>
        <sz val="9"/>
        <rFont val="Calibri"/>
      </rPr>
      <t>Pick</t>
    </r>
    <r>
      <rPr>
        <sz val="9"/>
        <rFont val="Calibri"/>
      </rPr>
      <t xml:space="preserve"> every lock. You can take advantage of this time to build your Stealth and Lockpicking Skills. Also, everyone should search all the cabinets and behind all the paintings.</t>
    </r>
    <phoneticPr fontId="1" type="noConversion"/>
  </si>
  <si>
    <r>
      <t xml:space="preserve">There's also an </t>
    </r>
    <r>
      <rPr>
        <b/>
        <sz val="9"/>
        <rFont val="Calibri"/>
      </rPr>
      <t>Empty Flask</t>
    </r>
    <r>
      <rPr>
        <sz val="9"/>
        <rFont val="Calibri"/>
      </rPr>
      <t xml:space="preserve"> in the room immediately before the Wraith room, if you want it.</t>
    </r>
    <phoneticPr fontId="1" type="noConversion"/>
  </si>
  <si>
    <t>You have to do this inside the Burgomeister's Office.</t>
    <phoneticPr fontId="1" type="noConversion"/>
  </si>
  <si>
    <r>
      <t xml:space="preserve">Show Dmitri </t>
    </r>
    <r>
      <rPr>
        <i/>
        <sz val="9"/>
        <rFont val="Calibri"/>
      </rPr>
      <t>Piotyr's</t>
    </r>
    <r>
      <rPr>
        <sz val="9"/>
        <rFont val="Calibri"/>
      </rPr>
      <t xml:space="preserve"> </t>
    </r>
    <r>
      <rPr>
        <i/>
        <sz val="9"/>
        <rFont val="Calibri"/>
      </rPr>
      <t>Sword</t>
    </r>
    <r>
      <rPr>
        <sz val="9"/>
        <rFont val="Calibri"/>
      </rPr>
      <t xml:space="preserve"> and get </t>
    </r>
    <r>
      <rPr>
        <b/>
        <sz val="9"/>
        <rFont val="Calibri"/>
      </rPr>
      <t>Piotyr's Shield</t>
    </r>
    <phoneticPr fontId="1" type="noConversion"/>
  </si>
  <si>
    <t>Visit Piotyr and he will tell you to show Dmitri his sword</t>
    <phoneticPr fontId="1" type="noConversion"/>
  </si>
  <si>
    <t>10 D; You'll obviously want more eventually, but you get points for one.</t>
    <phoneticPr fontId="1" type="noConversion"/>
  </si>
  <si>
    <r>
      <t xml:space="preserve">Sacrifice yourself </t>
    </r>
    <r>
      <rPr>
        <b/>
        <sz val="9"/>
        <rFont val="Calibri"/>
      </rPr>
      <t>OR</t>
    </r>
    <phoneticPr fontId="1" type="noConversion"/>
  </si>
  <si>
    <r>
      <t>Take your money (</t>
    </r>
    <r>
      <rPr>
        <b/>
        <sz val="9"/>
        <rFont val="Calibri"/>
      </rPr>
      <t>500 Drachmas</t>
    </r>
    <r>
      <rPr>
        <sz val="9"/>
        <rFont val="Calibri"/>
      </rPr>
      <t>) out of the Bank</t>
    </r>
    <phoneticPr fontId="1" type="noConversion"/>
  </si>
  <si>
    <t>50 D</t>
    <phoneticPr fontId="1" type="noConversion"/>
  </si>
  <si>
    <t>You'll get it back, but this way you can use it all even when the bank gets robbed. I'll refer to Drachmas as D.</t>
    <phoneticPr fontId="1" type="noConversion"/>
  </si>
  <si>
    <t>100 D</t>
    <phoneticPr fontId="1" type="noConversion"/>
  </si>
  <si>
    <t>20 D each; You'll want at least 5.</t>
    <phoneticPr fontId="1" type="noConversion"/>
  </si>
  <si>
    <t>500 D</t>
    <phoneticPr fontId="1" type="noConversion"/>
  </si>
  <si>
    <r>
      <t xml:space="preserve">Come back the next day and get the improved </t>
    </r>
    <r>
      <rPr>
        <b/>
        <sz val="9"/>
        <rFont val="Calibri"/>
      </rPr>
      <t>Poison Cure Pills</t>
    </r>
    <phoneticPr fontId="1" type="noConversion"/>
  </si>
  <si>
    <r>
      <t xml:space="preserve">Visit Erana and get the </t>
    </r>
    <r>
      <rPr>
        <b/>
        <sz val="9"/>
        <rFont val="Calibri"/>
      </rPr>
      <t>First Aid</t>
    </r>
    <r>
      <rPr>
        <sz val="9"/>
        <rFont val="Calibri"/>
      </rPr>
      <t xml:space="preserve"> spell or visit Katrina and get the </t>
    </r>
    <r>
      <rPr>
        <b/>
        <sz val="9"/>
        <rFont val="Calibri"/>
      </rPr>
      <t xml:space="preserve">Dragon Fire </t>
    </r>
    <r>
      <rPr>
        <sz val="9"/>
        <rFont val="Calibri"/>
      </rPr>
      <t>spell</t>
    </r>
    <phoneticPr fontId="1" type="noConversion"/>
  </si>
  <si>
    <t>They will give the spells to any character with Magic.</t>
    <phoneticPr fontId="1" type="noConversion"/>
  </si>
  <si>
    <r>
      <t xml:space="preserve">Attempt to go to your room in Gnome Ann's Land Inn and get the </t>
    </r>
    <r>
      <rPr>
        <b/>
        <sz val="9"/>
        <rFont val="Calibri"/>
      </rPr>
      <t>Key</t>
    </r>
    <r>
      <rPr>
        <sz val="9"/>
        <rFont val="Calibri"/>
      </rPr>
      <t xml:space="preserve"> to your room and the Inn</t>
    </r>
    <phoneticPr fontId="1" type="noConversion"/>
  </si>
  <si>
    <r>
      <t xml:space="preserve">Put one of the </t>
    </r>
    <r>
      <rPr>
        <i/>
        <sz val="9"/>
        <rFont val="Calibri"/>
      </rPr>
      <t>Mystic Magnets</t>
    </r>
    <r>
      <rPr>
        <sz val="9"/>
        <rFont val="Calibri"/>
      </rPr>
      <t xml:space="preserve"> in the chest in your room</t>
    </r>
    <phoneticPr fontId="1" type="noConversion"/>
  </si>
  <si>
    <r>
      <t xml:space="preserve">Show the </t>
    </r>
    <r>
      <rPr>
        <i/>
        <sz val="9"/>
        <rFont val="Calibri"/>
      </rPr>
      <t>Balloon Painting</t>
    </r>
    <r>
      <rPr>
        <sz val="9"/>
        <rFont val="Calibri"/>
      </rPr>
      <t xml:space="preserve"> to Ann Agrama and ask her to sew the sheet</t>
    </r>
    <phoneticPr fontId="1" type="noConversion"/>
  </si>
  <si>
    <r>
      <t xml:space="preserve">Find the </t>
    </r>
    <r>
      <rPr>
        <b/>
        <sz val="9"/>
        <rFont val="Calibri"/>
      </rPr>
      <t>Interesting Toolkit</t>
    </r>
    <r>
      <rPr>
        <sz val="9"/>
        <rFont val="Calibri"/>
      </rPr>
      <t xml:space="preserve"> on Day 3 after the bank robbery</t>
    </r>
    <phoneticPr fontId="1" type="noConversion"/>
  </si>
  <si>
    <t>10 D each, 15 D each, 5 D each, and 20 D each respectively. One of the Pepperoni Pizzas, the Gyro, and the Sokolatakya is for bribing Cerberus. Fighters don't need to buy those, but they are still food. Also, buy one Pepperoni, put the Jalepenos on it and then buy another. You can't separate quantities and if you put the Jalepenos on a stack of two, you'll get two Jalepeno and Pepperoni Pizzas.</t>
    <phoneticPr fontId="1" type="noConversion"/>
  </si>
  <si>
    <t>Pull the lever on the left side of the gondola controls</t>
    <phoneticPr fontId="1" type="noConversion"/>
  </si>
  <si>
    <t>200 D</t>
    <phoneticPr fontId="1" type="noConversion"/>
  </si>
  <si>
    <t>5 D each.</t>
    <phoneticPr fontId="1" type="noConversion"/>
  </si>
  <si>
    <r>
      <t xml:space="preserve">Paladins, you can </t>
    </r>
    <r>
      <rPr>
        <i/>
        <sz val="9"/>
        <rFont val="Calibri"/>
      </rPr>
      <t>both</t>
    </r>
    <r>
      <rPr>
        <sz val="9"/>
        <rFont val="Calibri"/>
      </rPr>
      <t xml:space="preserve"> decline the throne and give it to Elsa. You get the points for both.</t>
    </r>
    <phoneticPr fontId="1" type="noConversion"/>
  </si>
  <si>
    <t>Paladins, you get more points for letting him sacrifice himself (even though that seems wrong). Offer to sacrifice yourself and let him be the hero.</t>
    <phoneticPr fontId="1" type="noConversion"/>
  </si>
  <si>
    <t>Thieves, you have to stab the Dragon with it.</t>
    <phoneticPr fontId="1" type="noConversion"/>
  </si>
  <si>
    <r>
      <t xml:space="preserve">Paladins, you get points for using it now </t>
    </r>
    <r>
      <rPr>
        <i/>
        <sz val="9"/>
        <rFont val="Calibri"/>
      </rPr>
      <t>and</t>
    </r>
    <r>
      <rPr>
        <sz val="9"/>
        <rFont val="Calibri"/>
      </rPr>
      <t xml:space="preserve"> when you make the ring.</t>
    </r>
    <phoneticPr fontId="1" type="noConversion"/>
  </si>
  <si>
    <t>You'll agree to compete in the Rites of Rulership and learn about the current events of Silmaria.</t>
    <phoneticPr fontId="1" type="noConversion"/>
  </si>
  <si>
    <t>Flame Dart, Force Bolt, and Open</t>
    <phoneticPr fontId="1" type="noConversion"/>
  </si>
  <si>
    <t>Open, Calm, Fetch, and Force Bolt.</t>
    <phoneticPr fontId="1" type="noConversion"/>
  </si>
  <si>
    <r>
      <t xml:space="preserve">Give </t>
    </r>
    <r>
      <rPr>
        <i/>
        <sz val="9"/>
        <rFont val="Calibri"/>
      </rPr>
      <t>Money</t>
    </r>
    <r>
      <rPr>
        <sz val="9"/>
        <rFont val="Calibri"/>
      </rPr>
      <t xml:space="preserve"> to Shih'had</t>
    </r>
    <phoneticPr fontId="1" type="noConversion"/>
  </si>
  <si>
    <r>
      <t xml:space="preserve">Take the </t>
    </r>
    <r>
      <rPr>
        <b/>
        <sz val="9"/>
        <rFont val="Calibri"/>
      </rPr>
      <t>Black Bird</t>
    </r>
    <r>
      <rPr>
        <sz val="9"/>
        <rFont val="Calibri"/>
      </rPr>
      <t xml:space="preserve"> from Khaveen's cabinet</t>
    </r>
    <phoneticPr fontId="1" type="noConversion"/>
  </si>
  <si>
    <r>
      <t xml:space="preserve">All start with </t>
    </r>
    <r>
      <rPr>
        <b/>
        <sz val="9"/>
        <color indexed="10"/>
        <rFont val="Calibri"/>
      </rPr>
      <t>$1.01</t>
    </r>
    <r>
      <rPr>
        <sz val="9"/>
        <color indexed="10"/>
        <rFont val="Calibri"/>
      </rPr>
      <t xml:space="preserve"> and 100 Experience Points. Absolutely nothing but your armor transfers from Tarna to Mordavia. Fighters and Paladins start with </t>
    </r>
    <r>
      <rPr>
        <b/>
        <sz val="9"/>
        <color indexed="10"/>
        <rFont val="Calibri"/>
      </rPr>
      <t>Platemail Armor</t>
    </r>
    <r>
      <rPr>
        <sz val="9"/>
        <color indexed="10"/>
        <rFont val="Calibri"/>
      </rPr>
      <t xml:space="preserve">. Magic Users and Thieves start with a </t>
    </r>
    <r>
      <rPr>
        <b/>
        <sz val="9"/>
        <color indexed="10"/>
        <rFont val="Calibri"/>
      </rPr>
      <t>Leather Jerkin</t>
    </r>
    <r>
      <rPr>
        <sz val="9"/>
        <color indexed="10"/>
        <rFont val="Calibri"/>
      </rPr>
      <t>. One last thing, don't bother stocking up on cash in Mordavia. It won't go with you to Silmaria, nor will your loads of Jewelry or weapons (or the Glide spell).</t>
    </r>
    <phoneticPr fontId="1" type="noConversion"/>
  </si>
  <si>
    <t>Accept or Decline the Thone of Silmaria</t>
    <phoneticPr fontId="1" type="noConversion"/>
  </si>
  <si>
    <t>This is where that password from before will come in handy. You don't actually have to see it, you just have to walk in the Science Lab during the Rite of Peace to get the points. If you want to see it and forgot the password, take another look at the screen.</t>
    <phoneticPr fontId="1" type="noConversion"/>
  </si>
  <si>
    <t>Enter the Dead Parrot Inn after 5 PM, follow Arestes out of the Inn and into the Thieves' Guild, and accuse Arestes of the bank robbery</t>
    <phoneticPr fontId="1" type="noConversion"/>
  </si>
  <si>
    <t>Talk to Arestes about his missing arm</t>
    <phoneticPr fontId="1" type="noConversion"/>
  </si>
  <si>
    <t>Talk to Andre and ask him about himself</t>
    <phoneticPr fontId="1" type="noConversion"/>
  </si>
  <si>
    <t>o</t>
    <phoneticPr fontId="1" type="noConversion"/>
  </si>
  <si>
    <r>
      <t xml:space="preserve">Give the </t>
    </r>
    <r>
      <rPr>
        <i/>
        <sz val="9"/>
        <rFont val="Calibri"/>
      </rPr>
      <t>Hyrda Teeth</t>
    </r>
    <r>
      <rPr>
        <sz val="9"/>
        <rFont val="Calibri"/>
      </rPr>
      <t xml:space="preserve"> to Elsa</t>
    </r>
    <phoneticPr fontId="1" type="noConversion"/>
  </si>
  <si>
    <t>You don't have to, but you don't get points for winning the Rite and you get a good Honor bonus.</t>
    <phoneticPr fontId="1" type="noConversion"/>
  </si>
  <si>
    <r>
      <t xml:space="preserve">Buy an </t>
    </r>
    <r>
      <rPr>
        <b/>
        <sz val="9"/>
        <rFont val="Calibri"/>
      </rPr>
      <t>Artichoke Pizza</t>
    </r>
    <r>
      <rPr>
        <sz val="9"/>
        <rFont val="Calibri"/>
      </rPr>
      <t xml:space="preserve">, 2 </t>
    </r>
    <r>
      <rPr>
        <b/>
        <sz val="9"/>
        <rFont val="Calibri"/>
      </rPr>
      <t>Pepperoni Pizzas</t>
    </r>
    <r>
      <rPr>
        <sz val="9"/>
        <rFont val="Calibri"/>
      </rPr>
      <t xml:space="preserve">, a </t>
    </r>
    <r>
      <rPr>
        <b/>
        <sz val="9"/>
        <rFont val="Calibri"/>
      </rPr>
      <t>Gyro</t>
    </r>
    <r>
      <rPr>
        <sz val="9"/>
        <rFont val="Calibri"/>
      </rPr>
      <t xml:space="preserve">, and a box of 
</t>
    </r>
    <r>
      <rPr>
        <b/>
        <sz val="9"/>
        <rFont val="Calibri"/>
      </rPr>
      <t>Sokolatak-ya</t>
    </r>
    <r>
      <rPr>
        <sz val="9"/>
        <rFont val="Calibri"/>
      </rPr>
      <t xml:space="preserve"> from Marrak</t>
    </r>
    <phoneticPr fontId="1" type="noConversion"/>
  </si>
  <si>
    <r>
      <t xml:space="preserve">Break the right lever (the gondola brake), replace it with the </t>
    </r>
    <r>
      <rPr>
        <i/>
        <sz val="9"/>
        <rFont val="Calibri"/>
      </rPr>
      <t>Spear</t>
    </r>
    <r>
      <rPr>
        <sz val="9"/>
        <rFont val="Calibri"/>
      </rPr>
      <t>, and start the gondola</t>
    </r>
    <phoneticPr fontId="1" type="noConversion"/>
  </si>
  <si>
    <t>Pass the Science Island Entry Exam and enter the Science Lab</t>
    <phoneticPr fontId="1" type="noConversion"/>
  </si>
  <si>
    <r>
      <t xml:space="preserve">Talk to Rakeesh, get your </t>
    </r>
    <r>
      <rPr>
        <b/>
        <sz val="9"/>
        <rFont val="Calibri"/>
      </rPr>
      <t>Katta Pin</t>
    </r>
    <r>
      <rPr>
        <sz val="9"/>
        <rFont val="Calibri"/>
      </rPr>
      <t xml:space="preserve"> (Sapphire Pin in previous games), and Paladins learn about the Ring of Truth</t>
    </r>
    <phoneticPr fontId="1" type="noConversion"/>
  </si>
  <si>
    <t>o</t>
    <phoneticPr fontId="1" type="noConversion"/>
  </si>
  <si>
    <r>
      <t xml:space="preserve">Buy a </t>
    </r>
    <r>
      <rPr>
        <b/>
        <sz val="9"/>
        <rFont val="Calibri"/>
      </rPr>
      <t>Mana Potion</t>
    </r>
    <r>
      <rPr>
        <sz val="9"/>
        <rFont val="Calibri"/>
      </rPr>
      <t xml:space="preserve"> from Shakra</t>
    </r>
    <phoneticPr fontId="1" type="noConversion"/>
  </si>
  <si>
    <t>Obviously, Paladins are meant to save and marry Erana. You get the most points that way.</t>
    <phoneticPr fontId="1" type="noConversion"/>
  </si>
  <si>
    <t>Unlock to door to Dr. Cranium's lab</t>
    <phoneticPr fontId="1" type="noConversion"/>
  </si>
  <si>
    <t>By the way, you can get to Skyros by boat, which allows you to use your Mystic Magnets to leave.</t>
    <phoneticPr fontId="1" type="noConversion"/>
  </si>
  <si>
    <t>Talk to Schultz Meistersson, the Sheriff</t>
    <phoneticPr fontId="1" type="noConversion"/>
  </si>
  <si>
    <t>Wizards, you have your choice of who to marry. Saving and marrying either Erana or Katrina give the same amount of points.</t>
    <phoneticPr fontId="1" type="noConversion"/>
  </si>
  <si>
    <t>Enter through the front door at night. You can do this earlier.</t>
    <phoneticPr fontId="1" type="noConversion"/>
  </si>
  <si>
    <t>This should be for a Thief… but such are the glitches in the Quest for Glory series! It is not actually possible to do this (unless I suppose you are a Wizard with Thief abilities). At any rate, just ignore it.</t>
    <phoneticPr fontId="1" type="noConversion"/>
  </si>
  <si>
    <t>Answer the Leshy's name riddle</t>
    <phoneticPr fontId="1" type="noConversion"/>
  </si>
  <si>
    <r>
      <t xml:space="preserve">Get the </t>
    </r>
    <r>
      <rPr>
        <b/>
        <sz val="9"/>
        <rFont val="Calibri"/>
      </rPr>
      <t>Bonsai Bush</t>
    </r>
    <r>
      <rPr>
        <sz val="9"/>
        <rFont val="Calibri"/>
      </rPr>
      <t xml:space="preserve"> from the Squid Stone Area</t>
    </r>
    <phoneticPr fontId="1" type="noConversion"/>
  </si>
  <si>
    <t>Answer the Leshy's Rusalka riddle</t>
    <phoneticPr fontId="1" type="noConversion"/>
  </si>
  <si>
    <r>
      <t>Return to the Leshy with the</t>
    </r>
    <r>
      <rPr>
        <i/>
        <sz val="9"/>
        <rFont val="Calibri"/>
      </rPr>
      <t xml:space="preserve"> Bonsai Bush</t>
    </r>
    <r>
      <rPr>
        <sz val="9"/>
        <rFont val="Calibri"/>
      </rPr>
      <t xml:space="preserve"> and tell him about the Bush</t>
    </r>
    <phoneticPr fontId="1" type="noConversion"/>
  </si>
  <si>
    <t>Find Baba Yaga's hut</t>
    <phoneticPr fontId="1" type="noConversion"/>
  </si>
  <si>
    <t>Make Baba Yaga's hut sit still</t>
    <phoneticPr fontId="1" type="noConversion"/>
  </si>
  <si>
    <r>
      <t xml:space="preserve">Learn the </t>
    </r>
    <r>
      <rPr>
        <b/>
        <sz val="9"/>
        <rFont val="Calibri"/>
      </rPr>
      <t>Invisibility/Hide</t>
    </r>
    <r>
      <rPr>
        <sz val="9"/>
        <rFont val="Calibri"/>
      </rPr>
      <t xml:space="preserve"> spell from Baba Yaga</t>
    </r>
    <phoneticPr fontId="1" type="noConversion"/>
  </si>
  <si>
    <t>Enter the Gypsy camp</t>
    <phoneticPr fontId="1" type="noConversion"/>
  </si>
  <si>
    <t>The other characters will get this in their room in the Inn later on. You should give these to Julanar, although you won't get points for it.</t>
    <phoneticPr fontId="1" type="noConversion"/>
  </si>
  <si>
    <t>DO NOT use your Mystic Magnets to leave!</t>
    <phoneticPr fontId="1" type="noConversion"/>
  </si>
  <si>
    <r>
      <t xml:space="preserve">Buy a </t>
    </r>
    <r>
      <rPr>
        <b/>
        <sz val="9"/>
        <rFont val="Calibri"/>
      </rPr>
      <t>Spear</t>
    </r>
    <r>
      <rPr>
        <sz val="9"/>
        <rFont val="Calibri"/>
      </rPr>
      <t xml:space="preserve"> and a </t>
    </r>
    <r>
      <rPr>
        <b/>
        <sz val="9"/>
        <rFont val="Calibri"/>
      </rPr>
      <t>Magic Spear</t>
    </r>
    <r>
      <rPr>
        <sz val="9"/>
        <rFont val="Calibri"/>
      </rPr>
      <t xml:space="preserve"> from Pholus</t>
    </r>
    <phoneticPr fontId="1" type="noConversion"/>
  </si>
  <si>
    <t>50 D; 400 D.</t>
    <phoneticPr fontId="1" type="noConversion"/>
  </si>
  <si>
    <t>Other classes can do this, but you won't get points.</t>
    <phoneticPr fontId="1" type="noConversion"/>
  </si>
  <si>
    <r>
      <t xml:space="preserve">The game will only let you have a total of 1000 points, but you'll know how many points you </t>
    </r>
    <r>
      <rPr>
        <i/>
        <sz val="9"/>
        <rFont val="Calibri"/>
      </rPr>
      <t>really</t>
    </r>
    <r>
      <rPr>
        <sz val="9"/>
        <rFont val="Calibri"/>
      </rPr>
      <t xml:space="preserve"> got if you use this list. Also, don't be bothered by some of the "Deeds Left to Do" that it gives you. You can't possibly sacrfice yourself </t>
    </r>
    <r>
      <rPr>
        <i/>
        <sz val="9"/>
        <rFont val="Calibri"/>
      </rPr>
      <t>and</t>
    </r>
    <r>
      <rPr>
        <sz val="9"/>
        <rFont val="Calibri"/>
      </rPr>
      <t xml:space="preserve"> kill the Dragon... so it's just screwy.</t>
    </r>
    <phoneticPr fontId="1" type="noConversion"/>
  </si>
  <si>
    <r>
      <t xml:space="preserve">The above statement applies to </t>
    </r>
    <r>
      <rPr>
        <i/>
        <sz val="9"/>
        <rFont val="Calibri"/>
      </rPr>
      <t>all</t>
    </r>
    <r>
      <rPr>
        <sz val="9"/>
        <rFont val="Calibri"/>
      </rPr>
      <t xml:space="preserve"> "talk to" actions.</t>
    </r>
    <phoneticPr fontId="1" type="noConversion"/>
  </si>
  <si>
    <t>Spy on Bruno and Brutus at midday</t>
    <phoneticPr fontId="1" type="noConversion"/>
  </si>
  <si>
    <t>Detect, Fetch, and Trigger.</t>
    <phoneticPr fontId="1" type="noConversion"/>
  </si>
  <si>
    <t>Fetch and Levitate</t>
    <phoneticPr fontId="1" type="noConversion"/>
  </si>
  <si>
    <t>Calm, Climb, and Calm again.</t>
    <phoneticPr fontId="1" type="noConversion"/>
  </si>
  <si>
    <t>Final Totals</t>
    <phoneticPr fontId="1" type="noConversion"/>
  </si>
  <si>
    <t>These assume that you marry only one woman.</t>
    <phoneticPr fontId="1" type="noConversion"/>
  </si>
  <si>
    <t>Defeat the gate guards and enter the Palace</t>
    <phoneticPr fontId="1" type="noConversion"/>
  </si>
  <si>
    <r>
      <t xml:space="preserve">Rob the bank for the first time and get </t>
    </r>
    <r>
      <rPr>
        <b/>
        <sz val="9"/>
        <rFont val="Calibri"/>
      </rPr>
      <t>5000 D</t>
    </r>
    <phoneticPr fontId="1" type="noConversion"/>
  </si>
  <si>
    <r>
      <t xml:space="preserve">Give the </t>
    </r>
    <r>
      <rPr>
        <i/>
        <sz val="9"/>
        <rFont val="Calibri"/>
      </rPr>
      <t>Pepperoni &amp; Jalepeno Pizza</t>
    </r>
    <r>
      <rPr>
        <sz val="9"/>
        <rFont val="Calibri"/>
      </rPr>
      <t xml:space="preserve"> to Dr. Mobius</t>
    </r>
    <phoneticPr fontId="1" type="noConversion"/>
  </si>
  <si>
    <r>
      <t xml:space="preserve">Take some </t>
    </r>
    <r>
      <rPr>
        <b/>
        <sz val="9"/>
        <rFont val="Calibri"/>
      </rPr>
      <t>Jalapenos</t>
    </r>
    <r>
      <rPr>
        <sz val="9"/>
        <rFont val="Calibri"/>
      </rPr>
      <t xml:space="preserve"> from the Apothecary shop</t>
    </r>
    <phoneticPr fontId="1" type="noConversion"/>
  </si>
  <si>
    <r>
      <t xml:space="preserve">Put the </t>
    </r>
    <r>
      <rPr>
        <i/>
        <sz val="9"/>
        <rFont val="Calibri"/>
      </rPr>
      <t>Jalapenos</t>
    </r>
    <r>
      <rPr>
        <sz val="9"/>
        <rFont val="Calibri"/>
      </rPr>
      <t xml:space="preserve"> on the </t>
    </r>
    <r>
      <rPr>
        <i/>
        <sz val="9"/>
        <rFont val="Calibri"/>
      </rPr>
      <t>Pepperoni Pizza</t>
    </r>
    <r>
      <rPr>
        <sz val="9"/>
        <rFont val="Calibri"/>
      </rPr>
      <t>.</t>
    </r>
    <phoneticPr fontId="1" type="noConversion"/>
  </si>
  <si>
    <t>It should be the first time, but it could possibly glitch and be the second time.</t>
    <phoneticPr fontId="1" type="noConversion"/>
  </si>
  <si>
    <r>
      <t xml:space="preserve">Get the </t>
    </r>
    <r>
      <rPr>
        <b/>
        <sz val="9"/>
        <rFont val="Calibri"/>
      </rPr>
      <t>Thermonuclear Blast</t>
    </r>
    <r>
      <rPr>
        <sz val="9"/>
        <rFont val="Calibri"/>
      </rPr>
      <t xml:space="preserve"> spell scroll from the Famous Adventurer</t>
    </r>
    <phoneticPr fontId="1" type="noConversion"/>
  </si>
  <si>
    <t>For kicks, save your game and cast it.</t>
    <phoneticPr fontId="1" type="noConversion"/>
  </si>
  <si>
    <t>Go to the Dead Parrot Inn after 5 PM and talk to Ferrari and Ugarte</t>
    <phoneticPr fontId="1" type="noConversion"/>
  </si>
  <si>
    <t>Go back to the Dead Parrot Inn on Day 2 and speak with Ugarte alone</t>
    <phoneticPr fontId="1" type="noConversion"/>
  </si>
  <si>
    <r>
      <t xml:space="preserve">Another interesting oversight: Logos says that Magnum Opus is found at the pillar </t>
    </r>
    <r>
      <rPr>
        <i/>
        <sz val="9"/>
        <rFont val="Calibri"/>
      </rPr>
      <t>east</t>
    </r>
    <r>
      <rPr>
        <sz val="9"/>
        <rFont val="Calibri"/>
      </rPr>
      <t xml:space="preserve"> of town, but Rakeesh tells you that he was found </t>
    </r>
    <r>
      <rPr>
        <i/>
        <sz val="9"/>
        <rFont val="Calibri"/>
      </rPr>
      <t>west</t>
    </r>
    <r>
      <rPr>
        <sz val="9"/>
        <rFont val="Calibri"/>
      </rPr>
      <t xml:space="preserve"> of town. Rakeesh is probably right since there is no pillar east of town. Also, Rakeesh says that Magnum's body was "slumped" against the pillar like Kokeeno's. But... Kokeeno wasn't slumped against anything? Oh well.</t>
    </r>
    <phoneticPr fontId="1" type="noConversion"/>
  </si>
  <si>
    <r>
      <t>Visit Erasmus and get the drugged</t>
    </r>
    <r>
      <rPr>
        <b/>
        <sz val="9"/>
        <rFont val="Calibri"/>
      </rPr>
      <t xml:space="preserve"> Chocolate</t>
    </r>
    <r>
      <rPr>
        <sz val="9"/>
        <rFont val="Calibri"/>
      </rPr>
      <t xml:space="preserve"> </t>
    </r>
    <r>
      <rPr>
        <b/>
        <sz val="9"/>
        <rFont val="Calibri"/>
      </rPr>
      <t xml:space="preserve">Box </t>
    </r>
    <r>
      <rPr>
        <sz val="9"/>
        <rFont val="Calibri"/>
      </rPr>
      <t>from Fenris</t>
    </r>
    <phoneticPr fontId="1" type="noConversion"/>
  </si>
  <si>
    <r>
      <t xml:space="preserve">Buy </t>
    </r>
    <r>
      <rPr>
        <b/>
        <sz val="9"/>
        <rFont val="Calibri"/>
      </rPr>
      <t xml:space="preserve">Magic Chainmail </t>
    </r>
    <r>
      <rPr>
        <sz val="9"/>
        <rFont val="Calibri"/>
      </rPr>
      <t>from Pholus</t>
    </r>
    <phoneticPr fontId="1" type="noConversion"/>
  </si>
  <si>
    <t>You can get two by saying Goodbye to Julanar twice.</t>
    <phoneticPr fontId="1" type="noConversion"/>
  </si>
  <si>
    <r>
      <t xml:space="preserve">Pour </t>
    </r>
    <r>
      <rPr>
        <i/>
        <sz val="9"/>
        <rFont val="Calibri"/>
      </rPr>
      <t xml:space="preserve">Hippocrene Water </t>
    </r>
    <r>
      <rPr>
        <sz val="9"/>
        <rFont val="Calibri"/>
      </rPr>
      <t>in front of all seven Dryads and dance with the Dryads</t>
    </r>
    <phoneticPr fontId="1" type="noConversion"/>
  </si>
  <si>
    <t>Enter the Hall of Kings and talk to Logos and Rakeesh</t>
    <phoneticPr fontId="1" type="noConversion"/>
  </si>
  <si>
    <t>The Rite of Courage</t>
    <phoneticPr fontId="1" type="noConversion"/>
  </si>
  <si>
    <r>
      <t>Give the drugged</t>
    </r>
    <r>
      <rPr>
        <i/>
        <sz val="9"/>
        <rFont val="Calibri"/>
      </rPr>
      <t xml:space="preserve"> Chocolate Box</t>
    </r>
    <r>
      <rPr>
        <sz val="9"/>
        <rFont val="Calibri"/>
      </rPr>
      <t xml:space="preserve"> to Salim or Julanar</t>
    </r>
    <phoneticPr fontId="1" type="noConversion"/>
  </si>
  <si>
    <r>
      <t xml:space="preserve">All characters start with </t>
    </r>
    <r>
      <rPr>
        <b/>
        <sz val="9"/>
        <rFont val="Calibri"/>
      </rPr>
      <t>4g</t>
    </r>
    <r>
      <rPr>
        <sz val="9"/>
        <rFont val="Calibri"/>
      </rPr>
      <t xml:space="preserve"> and </t>
    </r>
    <r>
      <rPr>
        <b/>
        <sz val="9"/>
        <rFont val="Calibri"/>
      </rPr>
      <t>10s</t>
    </r>
    <r>
      <rPr>
        <sz val="9"/>
        <rFont val="Calibri"/>
      </rPr>
      <t xml:space="preserve">, 5 </t>
    </r>
    <r>
      <rPr>
        <b/>
        <sz val="9"/>
        <rFont val="Calibri"/>
      </rPr>
      <t>Rations,</t>
    </r>
    <r>
      <rPr>
        <sz val="9"/>
        <rFont val="Calibri"/>
      </rPr>
      <t xml:space="preserve"> and a </t>
    </r>
    <r>
      <rPr>
        <b/>
        <sz val="9"/>
        <rFont val="Calibri"/>
      </rPr>
      <t>Leather Jerkin</t>
    </r>
    <r>
      <rPr>
        <sz val="9"/>
        <rFont val="Calibri"/>
      </rPr>
      <t xml:space="preserve">; Fighters start with a </t>
    </r>
    <r>
      <rPr>
        <b/>
        <sz val="9"/>
        <rFont val="Calibri"/>
      </rPr>
      <t>Broadsword</t>
    </r>
    <r>
      <rPr>
        <sz val="9"/>
        <rFont val="Calibri"/>
      </rPr>
      <t xml:space="preserve"> and </t>
    </r>
    <r>
      <rPr>
        <b/>
        <sz val="9"/>
        <rFont val="Calibri"/>
      </rPr>
      <t>Shield</t>
    </r>
    <r>
      <rPr>
        <sz val="9"/>
        <rFont val="Calibri"/>
      </rPr>
      <t xml:space="preserve">; Magic Users start with a </t>
    </r>
    <r>
      <rPr>
        <b/>
        <sz val="9"/>
        <rFont val="Calibri"/>
      </rPr>
      <t>Dagger</t>
    </r>
    <r>
      <rPr>
        <sz val="9"/>
        <rFont val="Calibri"/>
      </rPr>
      <t xml:space="preserve"> and the </t>
    </r>
    <r>
      <rPr>
        <b/>
        <sz val="9"/>
        <rFont val="Calibri"/>
      </rPr>
      <t>Zap</t>
    </r>
    <r>
      <rPr>
        <sz val="9"/>
        <rFont val="Calibri"/>
      </rPr>
      <t xml:space="preserve"> spell; Thieves start with a </t>
    </r>
    <r>
      <rPr>
        <b/>
        <sz val="9"/>
        <rFont val="Calibri"/>
      </rPr>
      <t>Dagger</t>
    </r>
    <r>
      <rPr>
        <sz val="9"/>
        <rFont val="Calibri"/>
      </rPr>
      <t xml:space="preserve"> and a </t>
    </r>
    <r>
      <rPr>
        <b/>
        <sz val="9"/>
        <rFont val="Calibri"/>
      </rPr>
      <t>Lock</t>
    </r>
    <r>
      <rPr>
        <sz val="9"/>
        <rFont val="Calibri"/>
      </rPr>
      <t xml:space="preserve"> </t>
    </r>
    <r>
      <rPr>
        <b/>
        <sz val="9"/>
        <rFont val="Calibri"/>
      </rPr>
      <t>Pick.</t>
    </r>
    <r>
      <rPr>
        <sz val="9"/>
        <rFont val="Calibri"/>
      </rPr>
      <t xml:space="preserve"> Note: Fighters and Magic Users with Lockpicking </t>
    </r>
    <r>
      <rPr>
        <i/>
        <sz val="9"/>
        <rFont val="Calibri"/>
      </rPr>
      <t>will not</t>
    </r>
    <r>
      <rPr>
        <sz val="9"/>
        <rFont val="Calibri"/>
      </rPr>
      <t xml:space="preserve"> start with a </t>
    </r>
    <r>
      <rPr>
        <b/>
        <sz val="9"/>
        <rFont val="Calibri"/>
      </rPr>
      <t>Lock</t>
    </r>
    <r>
      <rPr>
        <sz val="9"/>
        <rFont val="Calibri"/>
      </rPr>
      <t xml:space="preserve"> </t>
    </r>
    <r>
      <rPr>
        <b/>
        <sz val="9"/>
        <rFont val="Calibri"/>
      </rPr>
      <t>Pick</t>
    </r>
    <r>
      <rPr>
        <sz val="9"/>
        <rFont val="Calibri"/>
      </rPr>
      <t>.</t>
    </r>
    <phoneticPr fontId="1" type="noConversion"/>
  </si>
  <si>
    <r>
      <t xml:space="preserve">Give the guard in front of the Hall of King the </t>
    </r>
    <r>
      <rPr>
        <i/>
        <sz val="9"/>
        <rFont val="Calibri"/>
      </rPr>
      <t>Sigil of Naxos</t>
    </r>
    <r>
      <rPr>
        <sz val="9"/>
        <rFont val="Calibri"/>
      </rPr>
      <t>.</t>
    </r>
    <phoneticPr fontId="1" type="noConversion"/>
  </si>
  <si>
    <t>Interestingly, when you talk to Logos afterwards, he tells you that "the Rite of Conquest will begin tomorrow evening," but you can't actually see Ugarte attacked until after you win the Rite of Freedom… curious.</t>
    <phoneticPr fontId="1" type="noConversion"/>
  </si>
  <si>
    <r>
      <t xml:space="preserve">Note that you can take the </t>
    </r>
    <r>
      <rPr>
        <b/>
        <sz val="9"/>
        <rFont val="Calibri"/>
      </rPr>
      <t>Throwing</t>
    </r>
    <r>
      <rPr>
        <sz val="9"/>
        <rFont val="Calibri"/>
      </rPr>
      <t xml:space="preserve"> </t>
    </r>
    <r>
      <rPr>
        <b/>
        <sz val="9"/>
        <rFont val="Calibri"/>
      </rPr>
      <t>Spears</t>
    </r>
    <r>
      <rPr>
        <sz val="9"/>
        <rFont val="Calibri"/>
      </rPr>
      <t xml:space="preserve"> from the cart.</t>
    </r>
    <phoneticPr fontId="1" type="noConversion"/>
  </si>
  <si>
    <t>You get the points after you leave Sifnos.</t>
    <phoneticPr fontId="1" type="noConversion"/>
  </si>
  <si>
    <t>Tell him about Erasmus.</t>
    <phoneticPr fontId="1" type="noConversion"/>
  </si>
  <si>
    <t>Only Paladins get the option to do this.</t>
    <phoneticPr fontId="1" type="noConversion"/>
  </si>
  <si>
    <r>
      <t xml:space="preserve">This seemed like as good a place as any to put this. If you want to have Ugarte sneak up to you see him assassinated, you </t>
    </r>
    <r>
      <rPr>
        <i/>
        <sz val="9"/>
        <rFont val="Calibri"/>
      </rPr>
      <t>must</t>
    </r>
    <r>
      <rPr>
        <sz val="9"/>
        <rFont val="Calibri"/>
      </rPr>
      <t xml:space="preserve"> speak with him on Day 2. Only Paladins will get points for saving him, though.</t>
    </r>
    <phoneticPr fontId="1" type="noConversion"/>
  </si>
  <si>
    <t>Reach Ad Avis</t>
    <phoneticPr fontId="1" type="noConversion"/>
  </si>
  <si>
    <t>Become the hero of Shapeir and Raseir and become the son of the Sultan of Shapeir, Harun al Rashid</t>
    <phoneticPr fontId="1" type="noConversion"/>
  </si>
  <si>
    <t>Kiss Elyssa and free her spirit</t>
    <phoneticPr fontId="1" type="noConversion"/>
  </si>
  <si>
    <r>
      <t xml:space="preserve">Put the </t>
    </r>
    <r>
      <rPr>
        <i/>
        <sz val="9"/>
        <rFont val="Calibri"/>
      </rPr>
      <t xml:space="preserve">Dark One Sign </t>
    </r>
    <r>
      <rPr>
        <sz val="9"/>
        <rFont val="Calibri"/>
      </rPr>
      <t xml:space="preserve">on the Bone Altar and perform the </t>
    </r>
    <r>
      <rPr>
        <i/>
        <sz val="9"/>
        <rFont val="Calibri"/>
      </rPr>
      <t>Bone</t>
    </r>
    <r>
      <rPr>
        <sz val="9"/>
        <rFont val="Calibri"/>
      </rPr>
      <t xml:space="preserve"> </t>
    </r>
    <r>
      <rPr>
        <i/>
        <sz val="9"/>
        <rFont val="Calibri"/>
      </rPr>
      <t>Ritual</t>
    </r>
    <phoneticPr fontId="1" type="noConversion"/>
  </si>
  <si>
    <t>Talk to Hilde Pferdefedern</t>
    <phoneticPr fontId="1" type="noConversion"/>
  </si>
  <si>
    <t>Talk to Zara Shashina</t>
    <phoneticPr fontId="1" type="noConversion"/>
  </si>
  <si>
    <t>Talk to Wolfgang Abenteuer, the Guild Master</t>
    <phoneticPr fontId="1" type="noConversion"/>
  </si>
  <si>
    <t>Leave town for the first time</t>
    <phoneticPr fontId="1" type="noConversion"/>
  </si>
  <si>
    <t>Talk to Heinrich Pferdefedern</t>
    <phoneticPr fontId="1" type="noConversion"/>
  </si>
  <si>
    <t>Talk to Karl, the Castle gate guard</t>
    <phoneticPr fontId="1" type="noConversion"/>
  </si>
  <si>
    <t>Destroy the Dragon</t>
    <phoneticPr fontId="1" type="noConversion"/>
  </si>
  <si>
    <t>Fence your first stolen good with Boris</t>
    <phoneticPr fontId="1" type="noConversion"/>
  </si>
  <si>
    <r>
      <t xml:space="preserve">Ask the Green Meep about Magic and get the </t>
    </r>
    <r>
      <rPr>
        <b/>
        <sz val="9"/>
        <rFont val="Calibri"/>
      </rPr>
      <t>Detect Magic</t>
    </r>
    <r>
      <rPr>
        <sz val="9"/>
        <rFont val="Calibri"/>
      </rPr>
      <t xml:space="preserve"> spell scroll</t>
    </r>
    <phoneticPr fontId="1" type="noConversion"/>
  </si>
  <si>
    <r>
      <t xml:space="preserve">Give some </t>
    </r>
    <r>
      <rPr>
        <i/>
        <sz val="9"/>
        <rFont val="Calibri"/>
      </rPr>
      <t xml:space="preserve">Magic Mushrooms </t>
    </r>
    <r>
      <rPr>
        <sz val="9"/>
        <rFont val="Calibri"/>
      </rPr>
      <t>(x∞) to Amelia</t>
    </r>
    <phoneticPr fontId="1" type="noConversion"/>
  </si>
  <si>
    <t>Say the rhyme to Baba Yaga's hut</t>
    <phoneticPr fontId="1" type="noConversion"/>
  </si>
  <si>
    <t>Enter Baba Yaga's hut</t>
    <phoneticPr fontId="1" type="noConversion"/>
  </si>
  <si>
    <t>You can bargain him down to $0.</t>
    <phoneticPr fontId="1" type="noConversion"/>
  </si>
  <si>
    <t>If you’re a purist (like me), this will be your only chance to get 100 in Climbing. You’ll need to defeat Toro and climb over the brigand wall about 15 to 20 times. You can climb back over to Toro’s screen by walking toward the bottom middle of the Trap Room screen.</t>
    <phoneticPr fontId="1" type="noConversion"/>
  </si>
  <si>
    <t>No need to actually talk, just click the mouth icon on him.</t>
    <phoneticPr fontId="1" type="noConversion"/>
  </si>
</sst>
</file>

<file path=xl/styles.xml><?xml version="1.0" encoding="utf-8"?>
<styleSheet xmlns="http://schemas.openxmlformats.org/spreadsheetml/2006/main">
  <numFmts count="24">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_);[Red]\(&quot;$&quot;#,##0\)"/>
    <numFmt numFmtId="165" formatCode="&quot;$&quot;#,##0.00_);[Red]\(&quot;$&quot;#,##0.00\)"/>
    <numFmt numFmtId="170" formatCode="###/504"/>
    <numFmt numFmtId="171" formatCode="###/500"/>
    <numFmt numFmtId="172" formatCode="###/513"/>
    <numFmt numFmtId="173" formatCode="###/495"/>
    <numFmt numFmtId="174" formatCode="##/50"/>
    <numFmt numFmtId="175" formatCode="&quot;$&quot;#,##0"/>
    <numFmt numFmtId="176" formatCode="&quot;$&quot;#,##0.00"/>
    <numFmt numFmtId="177" formatCode="###/493"/>
    <numFmt numFmtId="178" formatCode="###/497"/>
    <numFmt numFmtId="179" formatCode="###/501"/>
    <numFmt numFmtId="180" formatCode="###/502"/>
    <numFmt numFmtId="181" formatCode="###/525"/>
    <numFmt numFmtId="182" formatCode="###/1215"/>
    <numFmt numFmtId="183" formatCode="###/1235"/>
    <numFmt numFmtId="184" formatCode="###/1210"/>
    <numFmt numFmtId="185" formatCode="###/1165"/>
  </numFmts>
  <fonts count="75">
    <font>
      <sz val="10"/>
      <name val="Verdana"/>
    </font>
    <font>
      <sz val="8"/>
      <name val="Verdana"/>
    </font>
    <font>
      <sz val="9"/>
      <name val="Helvetica"/>
    </font>
    <font>
      <sz val="14"/>
      <name val="ChromaSSK"/>
    </font>
    <font>
      <sz val="12"/>
      <name val="ChromaSSK"/>
    </font>
    <font>
      <sz val="9"/>
      <color indexed="9"/>
      <name val="Helvetica"/>
    </font>
    <font>
      <sz val="10"/>
      <name val="Helvetica"/>
    </font>
    <font>
      <b/>
      <u/>
      <sz val="17"/>
      <color indexed="10"/>
      <name val="ChromaSSK"/>
    </font>
    <font>
      <b/>
      <u/>
      <sz val="16"/>
      <color indexed="10"/>
      <name val="ChromaSSK"/>
    </font>
    <font>
      <b/>
      <sz val="17"/>
      <color indexed="10"/>
      <name val="ChromaSSK"/>
    </font>
    <font>
      <b/>
      <sz val="10"/>
      <name val="ChromaSSK"/>
    </font>
    <font>
      <b/>
      <u/>
      <sz val="17"/>
      <color indexed="13"/>
      <name val="ChromaSSK"/>
    </font>
    <font>
      <b/>
      <u/>
      <sz val="16"/>
      <color indexed="13"/>
      <name val="ChromaSSK"/>
    </font>
    <font>
      <b/>
      <sz val="17"/>
      <color indexed="13"/>
      <name val="ChromaSSK"/>
    </font>
    <font>
      <b/>
      <u/>
      <sz val="17"/>
      <color indexed="11"/>
      <name val="ChromaSSK"/>
    </font>
    <font>
      <b/>
      <u/>
      <sz val="16"/>
      <color indexed="11"/>
      <name val="ChromaSSK"/>
    </font>
    <font>
      <b/>
      <sz val="17"/>
      <color indexed="11"/>
      <name val="ChromaSSK"/>
    </font>
    <font>
      <b/>
      <u/>
      <sz val="17"/>
      <color indexed="13"/>
      <name val="Calibri"/>
    </font>
    <font>
      <b/>
      <u/>
      <sz val="17"/>
      <color indexed="11"/>
      <name val="Calibri"/>
    </font>
    <font>
      <sz val="12"/>
      <color indexed="11"/>
      <name val="ChromaSSK"/>
    </font>
    <font>
      <sz val="9"/>
      <color indexed="11"/>
      <name val="Helvetica"/>
    </font>
    <font>
      <b/>
      <sz val="10"/>
      <color indexed="11"/>
      <name val="ChromaSSK"/>
    </font>
    <font>
      <sz val="9"/>
      <color indexed="13"/>
      <name val="Helvetica"/>
    </font>
    <font>
      <sz val="10"/>
      <name val="ChromaSSK"/>
    </font>
    <font>
      <b/>
      <u/>
      <sz val="10"/>
      <name val="ChromaSSK"/>
    </font>
    <font>
      <sz val="10"/>
      <color indexed="43"/>
      <name val="Helvetica"/>
    </font>
    <font>
      <sz val="9"/>
      <color indexed="13"/>
      <name val="ChromaSSK"/>
    </font>
    <font>
      <sz val="10"/>
      <color indexed="13"/>
      <name val="ChromaSSK"/>
    </font>
    <font>
      <sz val="9"/>
      <name val="Calibri"/>
    </font>
    <font>
      <sz val="10"/>
      <name val="Calibri"/>
    </font>
    <font>
      <b/>
      <sz val="9"/>
      <name val="Calibri"/>
    </font>
    <font>
      <i/>
      <sz val="9"/>
      <name val="Calibri"/>
    </font>
    <font>
      <b/>
      <u/>
      <sz val="17"/>
      <color indexed="51"/>
      <name val="ChromaSSK"/>
    </font>
    <font>
      <b/>
      <u/>
      <sz val="16"/>
      <color indexed="51"/>
      <name val="ChromaSSK"/>
    </font>
    <font>
      <b/>
      <sz val="17"/>
      <color indexed="51"/>
      <name val="ChromaSSK"/>
    </font>
    <font>
      <sz val="9"/>
      <color indexed="13"/>
      <name val="Calibri"/>
    </font>
    <font>
      <b/>
      <sz val="9"/>
      <color indexed="13"/>
      <name val="Calibri"/>
    </font>
    <font>
      <sz val="12"/>
      <color indexed="10"/>
      <name val="ChromaSSK"/>
    </font>
    <font>
      <sz val="12"/>
      <color indexed="13"/>
      <name val="ChromaSSK"/>
    </font>
    <font>
      <sz val="12"/>
      <color indexed="16"/>
      <name val="ChromaSSK"/>
    </font>
    <font>
      <sz val="9"/>
      <color indexed="10"/>
      <name val="Helvetica"/>
    </font>
    <font>
      <sz val="12"/>
      <color indexed="17"/>
      <name val="ChromaSSK"/>
    </font>
    <font>
      <b/>
      <u/>
      <sz val="17"/>
      <color indexed="50"/>
      <name val="ChromaSSK"/>
    </font>
    <font>
      <b/>
      <u/>
      <sz val="16"/>
      <color indexed="50"/>
      <name val="ChromaSSK"/>
    </font>
    <font>
      <b/>
      <sz val="17"/>
      <color indexed="50"/>
      <name val="ChromaSSK"/>
    </font>
    <font>
      <sz val="14"/>
      <color indexed="43"/>
      <name val="ChromaSSK"/>
    </font>
    <font>
      <sz val="12"/>
      <color indexed="43"/>
      <name val="ChromaSSK"/>
    </font>
    <font>
      <sz val="14"/>
      <color indexed="17"/>
      <name val="ChromaSSK"/>
    </font>
    <font>
      <sz val="10"/>
      <color indexed="10"/>
      <name val="ChromaSSK"/>
    </font>
    <font>
      <sz val="10"/>
      <color indexed="50"/>
      <name val="ChromaSSK"/>
    </font>
    <font>
      <b/>
      <sz val="12"/>
      <color indexed="13"/>
      <name val="ChromaSSK"/>
    </font>
    <font>
      <b/>
      <sz val="12"/>
      <color indexed="50"/>
      <name val="ChromaSSK"/>
    </font>
    <font>
      <b/>
      <sz val="12"/>
      <color indexed="10"/>
      <name val="ChromaSSK"/>
    </font>
    <font>
      <sz val="12"/>
      <color indexed="51"/>
      <name val="ChromaSSK"/>
    </font>
    <font>
      <sz val="14"/>
      <color indexed="51"/>
      <name val="ChromaSSK"/>
    </font>
    <font>
      <sz val="9"/>
      <color indexed="51"/>
      <name val="Helvetica"/>
    </font>
    <font>
      <b/>
      <sz val="12"/>
      <color indexed="51"/>
      <name val="ChromaSSK"/>
    </font>
    <font>
      <sz val="10"/>
      <color indexed="51"/>
      <name val="ChromaSSK"/>
    </font>
    <font>
      <b/>
      <sz val="9"/>
      <color indexed="50"/>
      <name val="Calibri"/>
    </font>
    <font>
      <sz val="9"/>
      <color indexed="50"/>
      <name val="Calibri"/>
    </font>
    <font>
      <sz val="9"/>
      <color indexed="10"/>
      <name val="Calibri"/>
    </font>
    <font>
      <b/>
      <sz val="9"/>
      <color indexed="10"/>
      <name val="Calibri"/>
    </font>
    <font>
      <i/>
      <sz val="9"/>
      <color indexed="10"/>
      <name val="Calibri"/>
    </font>
    <font>
      <b/>
      <sz val="22"/>
      <name val="ChromaSSK"/>
    </font>
    <font>
      <b/>
      <sz val="12"/>
      <name val="ChromaSSK"/>
    </font>
    <font>
      <b/>
      <sz val="10"/>
      <name val="Calibri"/>
    </font>
    <font>
      <i/>
      <sz val="10"/>
      <name val="Calibri"/>
    </font>
    <font>
      <sz val="9"/>
      <color indexed="51"/>
      <name val="Calibri"/>
    </font>
    <font>
      <b/>
      <u/>
      <sz val="10"/>
      <name val="Calibri"/>
    </font>
    <font>
      <b/>
      <u/>
      <sz val="10"/>
      <name val="Arial"/>
    </font>
    <font>
      <b/>
      <sz val="9"/>
      <color indexed="51"/>
      <name val="Calibri"/>
    </font>
    <font>
      <u/>
      <sz val="9"/>
      <name val="Calibri"/>
    </font>
    <font>
      <i/>
      <u/>
      <sz val="9"/>
      <name val="Calibri"/>
    </font>
    <font>
      <b/>
      <u/>
      <sz val="9"/>
      <name val="Calibri"/>
    </font>
    <font>
      <sz val="9"/>
      <color indexed="51"/>
      <name val="ChromaSSK"/>
    </font>
  </fonts>
  <fills count="14">
    <fill>
      <patternFill patternType="none"/>
    </fill>
    <fill>
      <patternFill patternType="gray125"/>
    </fill>
    <fill>
      <patternFill patternType="solid">
        <fgColor indexed="8"/>
        <bgColor indexed="64"/>
      </patternFill>
    </fill>
    <fill>
      <patternFill patternType="solid">
        <fgColor indexed="60"/>
        <bgColor indexed="64"/>
      </patternFill>
    </fill>
    <fill>
      <patternFill patternType="solid">
        <fgColor indexed="11"/>
        <bgColor indexed="64"/>
      </patternFill>
    </fill>
    <fill>
      <patternFill patternType="solid">
        <fgColor indexed="19"/>
        <bgColor indexed="64"/>
      </patternFill>
    </fill>
    <fill>
      <patternFill patternType="solid">
        <fgColor indexed="10"/>
        <bgColor indexed="64"/>
      </patternFill>
    </fill>
    <fill>
      <patternFill patternType="solid">
        <fgColor indexed="13"/>
        <bgColor indexed="64"/>
      </patternFill>
    </fill>
    <fill>
      <patternFill patternType="solid">
        <fgColor indexed="56"/>
        <bgColor indexed="64"/>
      </patternFill>
    </fill>
    <fill>
      <patternFill patternType="solid">
        <fgColor indexed="22"/>
        <bgColor indexed="64"/>
      </patternFill>
    </fill>
    <fill>
      <patternFill patternType="solid">
        <fgColor indexed="50"/>
        <bgColor indexed="64"/>
      </patternFill>
    </fill>
    <fill>
      <patternFill patternType="solid">
        <fgColor indexed="43"/>
        <bgColor indexed="64"/>
      </patternFill>
    </fill>
    <fill>
      <patternFill patternType="solid">
        <fgColor indexed="55"/>
        <bgColor indexed="64"/>
      </patternFill>
    </fill>
    <fill>
      <patternFill patternType="solid">
        <fgColor indexed="51"/>
        <bgColor indexed="64"/>
      </patternFill>
    </fill>
  </fills>
  <borders count="19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bottom style="medium">
        <color indexed="11"/>
      </bottom>
      <diagonal/>
    </border>
    <border>
      <left/>
      <right/>
      <top/>
      <bottom style="medium">
        <color indexed="11"/>
      </bottom>
      <diagonal/>
    </border>
    <border>
      <left style="medium">
        <color indexed="11"/>
      </left>
      <right style="medium">
        <color indexed="11"/>
      </right>
      <top/>
      <bottom style="medium">
        <color indexed="64"/>
      </bottom>
      <diagonal/>
    </border>
    <border>
      <left style="medium">
        <color indexed="11"/>
      </left>
      <right style="medium">
        <color indexed="11"/>
      </right>
      <top style="medium">
        <color indexed="64"/>
      </top>
      <bottom style="medium">
        <color indexed="64"/>
      </bottom>
      <diagonal/>
    </border>
    <border>
      <left style="medium">
        <color indexed="1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11"/>
      </right>
      <top style="medium">
        <color indexed="11"/>
      </top>
      <bottom style="medium">
        <color indexed="11"/>
      </bottom>
      <diagonal/>
    </border>
    <border>
      <left style="medium">
        <color indexed="64"/>
      </left>
      <right style="medium">
        <color indexed="11"/>
      </right>
      <top style="medium">
        <color indexed="11"/>
      </top>
      <bottom style="medium">
        <color indexed="64"/>
      </bottom>
      <diagonal/>
    </border>
    <border>
      <left style="medium">
        <color indexed="64"/>
      </left>
      <right style="medium">
        <color indexed="13"/>
      </right>
      <top style="medium">
        <color indexed="13"/>
      </top>
      <bottom style="medium">
        <color indexed="64"/>
      </bottom>
      <diagonal/>
    </border>
    <border>
      <left style="medium">
        <color indexed="13"/>
      </left>
      <right style="medium">
        <color indexed="13"/>
      </right>
      <top style="medium">
        <color indexed="13"/>
      </top>
      <bottom style="medium">
        <color indexed="64"/>
      </bottom>
      <diagonal/>
    </border>
    <border>
      <left style="medium">
        <color indexed="11"/>
      </left>
      <right style="medium">
        <color indexed="11"/>
      </right>
      <top style="medium">
        <color indexed="11"/>
      </top>
      <bottom style="medium">
        <color indexed="64"/>
      </bottom>
      <diagonal/>
    </border>
    <border>
      <left style="medium">
        <color indexed="11"/>
      </left>
      <right style="medium">
        <color indexed="64"/>
      </right>
      <top style="medium">
        <color indexed="11"/>
      </top>
      <bottom style="medium">
        <color indexed="64"/>
      </bottom>
      <diagonal/>
    </border>
    <border>
      <left style="medium">
        <color indexed="64"/>
      </left>
      <right/>
      <top/>
      <bottom style="medium">
        <color indexed="13"/>
      </bottom>
      <diagonal/>
    </border>
    <border>
      <left/>
      <right/>
      <top/>
      <bottom style="medium">
        <color indexed="13"/>
      </bottom>
      <diagonal/>
    </border>
    <border>
      <left style="medium">
        <color indexed="64"/>
      </left>
      <right style="medium">
        <color indexed="13"/>
      </right>
      <top style="medium">
        <color indexed="13"/>
      </top>
      <bottom style="medium">
        <color indexed="13"/>
      </bottom>
      <diagonal/>
    </border>
    <border>
      <left style="medium">
        <color indexed="13"/>
      </left>
      <right style="medium">
        <color indexed="13"/>
      </right>
      <top style="medium">
        <color indexed="13"/>
      </top>
      <bottom style="medium">
        <color indexed="13"/>
      </bottom>
      <diagonal/>
    </border>
    <border>
      <left style="medium">
        <color indexed="13"/>
      </left>
      <right style="medium">
        <color indexed="64"/>
      </right>
      <top style="medium">
        <color indexed="13"/>
      </top>
      <bottom style="medium">
        <color indexed="13"/>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13"/>
      </left>
      <right/>
      <top style="thin">
        <color indexed="13"/>
      </top>
      <bottom/>
      <diagonal/>
    </border>
    <border>
      <left/>
      <right/>
      <top style="thin">
        <color indexed="13"/>
      </top>
      <bottom/>
      <diagonal/>
    </border>
    <border>
      <left/>
      <right style="medium">
        <color indexed="64"/>
      </right>
      <top style="thin">
        <color indexed="13"/>
      </top>
      <bottom/>
      <diagonal/>
    </border>
    <border>
      <left style="medium">
        <color indexed="13"/>
      </left>
      <right/>
      <top style="medium">
        <color indexed="13"/>
      </top>
      <bottom style="thin">
        <color indexed="13"/>
      </bottom>
      <diagonal/>
    </border>
    <border>
      <left/>
      <right/>
      <top style="medium">
        <color indexed="13"/>
      </top>
      <bottom style="thin">
        <color indexed="13"/>
      </bottom>
      <diagonal/>
    </border>
    <border>
      <left/>
      <right style="medium">
        <color indexed="64"/>
      </right>
      <top style="medium">
        <color indexed="13"/>
      </top>
      <bottom style="thin">
        <color indexed="13"/>
      </bottom>
      <diagonal/>
    </border>
    <border>
      <left style="medium">
        <color indexed="64"/>
      </left>
      <right style="medium">
        <color indexed="64"/>
      </right>
      <top/>
      <bottom style="thin">
        <color indexed="64"/>
      </bottom>
      <diagonal/>
    </border>
    <border>
      <left style="medium">
        <color indexed="13"/>
      </left>
      <right/>
      <top style="medium">
        <color indexed="13"/>
      </top>
      <bottom style="medium">
        <color indexed="64"/>
      </bottom>
      <diagonal/>
    </border>
    <border>
      <left/>
      <right style="medium">
        <color indexed="64"/>
      </right>
      <top style="medium">
        <color indexed="13"/>
      </top>
      <bottom style="medium">
        <color indexed="64"/>
      </bottom>
      <diagonal/>
    </border>
    <border>
      <left style="medium">
        <color indexed="64"/>
      </left>
      <right style="medium">
        <color indexed="10"/>
      </right>
      <top style="medium">
        <color indexed="10"/>
      </top>
      <bottom style="thin">
        <color indexed="10"/>
      </bottom>
      <diagonal/>
    </border>
    <border>
      <left style="medium">
        <color indexed="10"/>
      </left>
      <right style="medium">
        <color indexed="10"/>
      </right>
      <top style="medium">
        <color indexed="10"/>
      </top>
      <bottom style="medium">
        <color indexed="10"/>
      </bottom>
      <diagonal/>
    </border>
    <border>
      <left style="medium">
        <color indexed="10"/>
      </left>
      <right style="medium">
        <color indexed="64"/>
      </right>
      <top style="medium">
        <color indexed="10"/>
      </top>
      <bottom style="medium">
        <color indexed="10"/>
      </bottom>
      <diagonal/>
    </border>
    <border>
      <left style="medium">
        <color indexed="64"/>
      </left>
      <right/>
      <top style="thin">
        <color indexed="10"/>
      </top>
      <bottom style="thin">
        <color indexed="1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10"/>
      </left>
      <right style="medium">
        <color indexed="10"/>
      </right>
      <top style="medium">
        <color indexed="10"/>
      </top>
      <bottom style="medium">
        <color indexed="64"/>
      </bottom>
      <diagonal/>
    </border>
    <border>
      <left style="medium">
        <color indexed="64"/>
      </left>
      <right style="medium">
        <color indexed="10"/>
      </right>
      <top style="medium">
        <color indexed="10"/>
      </top>
      <bottom style="medium">
        <color indexed="64"/>
      </bottom>
      <diagonal/>
    </border>
    <border>
      <left style="medium">
        <color indexed="10"/>
      </left>
      <right/>
      <top style="medium">
        <color indexed="10"/>
      </top>
      <bottom style="medium">
        <color indexed="64"/>
      </bottom>
      <diagonal/>
    </border>
    <border>
      <left/>
      <right style="medium">
        <color indexed="10"/>
      </right>
      <top style="medium">
        <color indexed="10"/>
      </top>
      <bottom style="medium">
        <color indexed="64"/>
      </bottom>
      <diagonal/>
    </border>
    <border>
      <left/>
      <right style="thin">
        <color indexed="10"/>
      </right>
      <top style="medium">
        <color indexed="10"/>
      </top>
      <bottom style="medium">
        <color indexed="64"/>
      </bottom>
      <diagonal/>
    </border>
    <border>
      <left style="thin">
        <color indexed="10"/>
      </left>
      <right style="medium">
        <color indexed="64"/>
      </right>
      <top style="medium">
        <color indexed="10"/>
      </top>
      <bottom style="medium">
        <color indexed="64"/>
      </bottom>
      <diagonal/>
    </border>
    <border>
      <left style="medium">
        <color indexed="64"/>
      </left>
      <right style="medium">
        <color indexed="50"/>
      </right>
      <top style="medium">
        <color indexed="50"/>
      </top>
      <bottom style="medium">
        <color indexed="50"/>
      </bottom>
      <diagonal/>
    </border>
    <border>
      <left style="medium">
        <color indexed="50"/>
      </left>
      <right style="medium">
        <color indexed="50"/>
      </right>
      <top style="medium">
        <color indexed="50"/>
      </top>
      <bottom style="medium">
        <color indexed="50"/>
      </bottom>
      <diagonal/>
    </border>
    <border>
      <left style="medium">
        <color indexed="50"/>
      </left>
      <right style="medium">
        <color indexed="64"/>
      </right>
      <top style="medium">
        <color indexed="50"/>
      </top>
      <bottom style="medium">
        <color indexed="50"/>
      </bottom>
      <diagonal/>
    </border>
    <border>
      <left style="medium">
        <color indexed="64"/>
      </left>
      <right/>
      <top style="thin">
        <color indexed="50"/>
      </top>
      <bottom style="thin">
        <color indexed="50"/>
      </bottom>
      <diagonal/>
    </border>
    <border>
      <left style="medium">
        <color indexed="64"/>
      </left>
      <right style="medium">
        <color indexed="50"/>
      </right>
      <top style="medium">
        <color indexed="50"/>
      </top>
      <bottom style="medium">
        <color indexed="64"/>
      </bottom>
      <diagonal/>
    </border>
    <border>
      <left style="medium">
        <color indexed="50"/>
      </left>
      <right style="medium">
        <color indexed="50"/>
      </right>
      <top style="medium">
        <color indexed="50"/>
      </top>
      <bottom style="medium">
        <color indexed="64"/>
      </bottom>
      <diagonal/>
    </border>
    <border>
      <left style="medium">
        <color indexed="50"/>
      </left>
      <right/>
      <top style="medium">
        <color indexed="50"/>
      </top>
      <bottom style="medium">
        <color indexed="64"/>
      </bottom>
      <diagonal/>
    </border>
    <border>
      <left/>
      <right style="medium">
        <color indexed="50"/>
      </right>
      <top style="medium">
        <color indexed="50"/>
      </top>
      <bottom style="medium">
        <color indexed="64"/>
      </bottom>
      <diagonal/>
    </border>
    <border>
      <left/>
      <right style="medium">
        <color indexed="64"/>
      </right>
      <top style="medium">
        <color indexed="50"/>
      </top>
      <bottom style="medium">
        <color indexed="64"/>
      </bottom>
      <diagonal/>
    </border>
    <border>
      <left style="medium">
        <color indexed="64"/>
      </left>
      <right style="medium">
        <color indexed="51"/>
      </right>
      <top style="medium">
        <color indexed="51"/>
      </top>
      <bottom style="medium">
        <color indexed="64"/>
      </bottom>
      <diagonal/>
    </border>
    <border>
      <left style="medium">
        <color indexed="51"/>
      </left>
      <right style="medium">
        <color indexed="51"/>
      </right>
      <top style="medium">
        <color indexed="51"/>
      </top>
      <bottom style="medium">
        <color indexed="64"/>
      </bottom>
      <diagonal/>
    </border>
    <border>
      <left style="medium">
        <color indexed="64"/>
      </left>
      <right/>
      <top/>
      <bottom style="medium">
        <color indexed="51"/>
      </bottom>
      <diagonal/>
    </border>
    <border>
      <left/>
      <right/>
      <top/>
      <bottom style="medium">
        <color indexed="51"/>
      </bottom>
      <diagonal/>
    </border>
    <border>
      <left/>
      <right style="medium">
        <color indexed="64"/>
      </right>
      <top/>
      <bottom style="medium">
        <color indexed="51"/>
      </bottom>
      <diagonal/>
    </border>
    <border>
      <left style="medium">
        <color indexed="64"/>
      </left>
      <right style="medium">
        <color indexed="51"/>
      </right>
      <top/>
      <bottom style="medium">
        <color indexed="51"/>
      </bottom>
      <diagonal/>
    </border>
    <border>
      <left style="medium">
        <color indexed="51"/>
      </left>
      <right style="medium">
        <color indexed="51"/>
      </right>
      <top/>
      <bottom style="medium">
        <color indexed="51"/>
      </bottom>
      <diagonal/>
    </border>
    <border>
      <left style="medium">
        <color indexed="51"/>
      </left>
      <right style="medium">
        <color indexed="51"/>
      </right>
      <top style="medium">
        <color indexed="51"/>
      </top>
      <bottom style="medium">
        <color indexed="51"/>
      </bottom>
      <diagonal/>
    </border>
    <border>
      <left style="medium">
        <color indexed="51"/>
      </left>
      <right style="medium">
        <color indexed="64"/>
      </right>
      <top style="medium">
        <color indexed="51"/>
      </top>
      <bottom style="medium">
        <color indexed="51"/>
      </bottom>
      <diagonal/>
    </border>
    <border>
      <left style="medium">
        <color indexed="64"/>
      </left>
      <right style="medium">
        <color indexed="51"/>
      </right>
      <top style="medium">
        <color indexed="51"/>
      </top>
      <bottom style="medium">
        <color indexed="13"/>
      </bottom>
      <diagonal/>
    </border>
    <border>
      <left style="medium">
        <color indexed="51"/>
      </left>
      <right style="medium">
        <color indexed="51"/>
      </right>
      <top style="medium">
        <color indexed="51"/>
      </top>
      <bottom style="medium">
        <color indexed="13"/>
      </bottom>
      <diagonal/>
    </border>
    <border>
      <left style="medium">
        <color indexed="51"/>
      </left>
      <right style="medium">
        <color indexed="64"/>
      </right>
      <top style="medium">
        <color indexed="51"/>
      </top>
      <bottom style="medium">
        <color indexed="13"/>
      </bottom>
      <diagonal/>
    </border>
    <border>
      <left style="medium">
        <color indexed="51"/>
      </left>
      <right style="medium">
        <color indexed="64"/>
      </right>
      <top/>
      <bottom style="medium">
        <color indexed="51"/>
      </bottom>
      <diagonal/>
    </border>
    <border>
      <left style="medium">
        <color indexed="64"/>
      </left>
      <right style="medium">
        <color indexed="51"/>
      </right>
      <top style="medium">
        <color indexed="51"/>
      </top>
      <bottom style="medium">
        <color indexed="51"/>
      </bottom>
      <diagonal/>
    </border>
    <border>
      <left style="medium">
        <color indexed="64"/>
      </left>
      <right/>
      <top style="thin">
        <color indexed="51"/>
      </top>
      <bottom style="thin">
        <color indexed="51"/>
      </bottom>
      <diagonal/>
    </border>
    <border>
      <left style="medium">
        <color indexed="51"/>
      </left>
      <right/>
      <top style="medium">
        <color indexed="51"/>
      </top>
      <bottom style="medium">
        <color indexed="64"/>
      </bottom>
      <diagonal/>
    </border>
    <border>
      <left/>
      <right style="medium">
        <color indexed="51"/>
      </right>
      <top style="medium">
        <color indexed="51"/>
      </top>
      <bottom style="medium">
        <color indexed="64"/>
      </bottom>
      <diagonal/>
    </border>
    <border>
      <left/>
      <right style="medium">
        <color indexed="13"/>
      </right>
      <top style="medium">
        <color indexed="13"/>
      </top>
      <bottom style="thin">
        <color indexed="13"/>
      </bottom>
      <diagonal/>
    </border>
    <border>
      <left style="medium">
        <color indexed="50"/>
      </left>
      <right/>
      <top style="medium">
        <color indexed="50"/>
      </top>
      <bottom style="medium">
        <color indexed="50"/>
      </bottom>
      <diagonal/>
    </border>
    <border>
      <left/>
      <right/>
      <top style="medium">
        <color indexed="50"/>
      </top>
      <bottom style="medium">
        <color indexed="50"/>
      </bottom>
      <diagonal/>
    </border>
    <border>
      <left/>
      <right style="medium">
        <color indexed="50"/>
      </right>
      <top style="medium">
        <color indexed="50"/>
      </top>
      <bottom style="medium">
        <color indexed="50"/>
      </bottom>
      <diagonal/>
    </border>
    <border>
      <left/>
      <right style="medium">
        <color indexed="64"/>
      </right>
      <top style="medium">
        <color indexed="50"/>
      </top>
      <bottom style="medium">
        <color indexed="50"/>
      </bottom>
      <diagonal/>
    </border>
    <border>
      <left/>
      <right/>
      <top style="medium">
        <color indexed="50"/>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right style="medium">
        <color indexed="64"/>
      </right>
      <top style="medium">
        <color indexed="10"/>
      </top>
      <bottom style="medium">
        <color indexed="10"/>
      </bottom>
      <diagonal/>
    </border>
    <border>
      <left style="medium">
        <color indexed="64"/>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64"/>
      </left>
      <right/>
      <top style="medium">
        <color indexed="10"/>
      </top>
      <bottom style="medium">
        <color indexed="10"/>
      </bottom>
      <diagonal/>
    </border>
    <border>
      <left style="medium">
        <color indexed="64"/>
      </left>
      <right/>
      <top style="medium">
        <color indexed="10"/>
      </top>
      <bottom style="medium">
        <color indexed="64"/>
      </bottom>
      <diagonal/>
    </border>
    <border>
      <left/>
      <right/>
      <top style="medium">
        <color indexed="10"/>
      </top>
      <bottom style="medium">
        <color indexed="64"/>
      </bottom>
      <diagonal/>
    </border>
    <border>
      <left/>
      <right style="medium">
        <color indexed="64"/>
      </right>
      <top style="medium">
        <color indexed="10"/>
      </top>
      <bottom style="medium">
        <color indexed="64"/>
      </bottom>
      <diagonal/>
    </border>
    <border>
      <left/>
      <right/>
      <top style="thin">
        <color indexed="10"/>
      </top>
      <bottom style="thin">
        <color indexed="10"/>
      </bottom>
      <diagonal/>
    </border>
    <border>
      <left/>
      <right style="medium">
        <color indexed="64"/>
      </right>
      <top style="thin">
        <color indexed="10"/>
      </top>
      <bottom style="thin">
        <color indexed="10"/>
      </bottom>
      <diagonal/>
    </border>
    <border>
      <left style="medium">
        <color indexed="8"/>
      </left>
      <right style="thin">
        <color indexed="11"/>
      </right>
      <top style="medium">
        <color indexed="11"/>
      </top>
      <bottom style="thin">
        <color indexed="57"/>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8"/>
      </left>
      <right/>
      <top style="thin">
        <color indexed="57"/>
      </top>
      <bottom style="thin">
        <color indexed="57"/>
      </bottom>
      <diagonal/>
    </border>
    <border>
      <left/>
      <right/>
      <top style="thin">
        <color indexed="57"/>
      </top>
      <bottom style="thin">
        <color indexed="57"/>
      </bottom>
      <diagonal/>
    </border>
    <border>
      <left/>
      <right style="medium">
        <color indexed="64"/>
      </right>
      <top style="thin">
        <color indexed="57"/>
      </top>
      <bottom style="thin">
        <color indexed="57"/>
      </bottom>
      <diagonal/>
    </border>
    <border>
      <left style="medium">
        <color indexed="8"/>
      </left>
      <right style="thin">
        <color indexed="11"/>
      </right>
      <top style="thin">
        <color indexed="57"/>
      </top>
      <bottom style="thin">
        <color indexed="1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8"/>
      </left>
      <right style="thin">
        <color indexed="11"/>
      </right>
      <top style="thin">
        <color indexed="11"/>
      </top>
      <bottom style="thin">
        <color indexed="11"/>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medium">
        <color indexed="8"/>
      </left>
      <right/>
      <top style="thin">
        <color indexed="11"/>
      </top>
      <bottom style="thin">
        <color indexed="11"/>
      </bottom>
      <diagonal/>
    </border>
    <border>
      <left/>
      <right/>
      <top style="thin">
        <color indexed="11"/>
      </top>
      <bottom style="thin">
        <color indexed="11"/>
      </bottom>
      <diagonal/>
    </border>
    <border>
      <left/>
      <right style="medium">
        <color indexed="64"/>
      </right>
      <top style="thin">
        <color indexed="11"/>
      </top>
      <bottom style="thin">
        <color indexed="11"/>
      </bottom>
      <diagonal/>
    </border>
    <border>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style="medium">
        <color indexed="8"/>
      </left>
      <right style="thin">
        <color indexed="11"/>
      </right>
      <top style="thin">
        <color indexed="11"/>
      </top>
      <bottom/>
      <diagonal/>
    </border>
    <border>
      <left style="medium">
        <color indexed="8"/>
      </left>
      <right style="thin">
        <color indexed="11"/>
      </right>
      <top/>
      <bottom style="thin">
        <color indexed="11"/>
      </bottom>
      <diagonal/>
    </border>
    <border>
      <left style="medium">
        <color indexed="8"/>
      </left>
      <right style="thin">
        <color indexed="11"/>
      </right>
      <top style="thin">
        <color indexed="11"/>
      </top>
      <bottom style="medium">
        <color indexed="11"/>
      </bottom>
      <diagonal/>
    </border>
    <border>
      <left style="medium">
        <color indexed="64"/>
      </left>
      <right/>
      <top style="medium">
        <color indexed="13"/>
      </top>
      <bottom style="thin">
        <color indexed="13"/>
      </bottom>
      <diagonal/>
    </border>
    <border>
      <left style="medium">
        <color indexed="64"/>
      </left>
      <right/>
      <top style="thin">
        <color indexed="13"/>
      </top>
      <bottom style="medium">
        <color indexed="13"/>
      </bottom>
      <diagonal/>
    </border>
    <border>
      <left/>
      <right/>
      <top style="thin">
        <color indexed="13"/>
      </top>
      <bottom style="medium">
        <color indexed="13"/>
      </bottom>
      <diagonal/>
    </border>
    <border>
      <left/>
      <right style="medium">
        <color indexed="13"/>
      </right>
      <top style="thin">
        <color indexed="13"/>
      </top>
      <bottom style="medium">
        <color indexed="13"/>
      </bottom>
      <diagonal/>
    </border>
    <border>
      <left style="medium">
        <color indexed="64"/>
      </left>
      <right/>
      <top style="medium">
        <color indexed="50"/>
      </top>
      <bottom style="medium">
        <color indexed="50"/>
      </bottom>
      <diagonal/>
    </border>
    <border>
      <left style="medium">
        <color indexed="64"/>
      </left>
      <right style="thin">
        <color indexed="50"/>
      </right>
      <top style="medium">
        <color indexed="50"/>
      </top>
      <bottom style="thin">
        <color indexed="50"/>
      </bottom>
      <diagonal/>
    </border>
    <border>
      <left/>
      <right style="thin">
        <color indexed="64"/>
      </right>
      <top/>
      <bottom style="thin">
        <color indexed="64"/>
      </bottom>
      <diagonal/>
    </border>
    <border>
      <left style="medium">
        <color indexed="64"/>
      </left>
      <right style="thin">
        <color indexed="50"/>
      </right>
      <top style="thin">
        <color indexed="50"/>
      </top>
      <bottom style="thin">
        <color indexed="50"/>
      </bottom>
      <diagonal/>
    </border>
    <border>
      <left style="medium">
        <color indexed="64"/>
      </left>
      <right style="thin">
        <color indexed="50"/>
      </right>
      <top style="thin">
        <color indexed="50"/>
      </top>
      <bottom style="medium">
        <color indexed="50"/>
      </bottom>
      <diagonal/>
    </border>
    <border>
      <left style="medium">
        <color indexed="64"/>
      </left>
      <right style="thin">
        <color indexed="50"/>
      </right>
      <top style="thin">
        <color indexed="50"/>
      </top>
      <bottom/>
      <diagonal/>
    </border>
    <border>
      <left/>
      <right/>
      <top style="thin">
        <color indexed="50"/>
      </top>
      <bottom style="thin">
        <color indexed="50"/>
      </bottom>
      <diagonal/>
    </border>
    <border>
      <left/>
      <right style="medium">
        <color indexed="64"/>
      </right>
      <top style="thin">
        <color indexed="50"/>
      </top>
      <bottom style="thin">
        <color indexed="50"/>
      </bottom>
      <diagonal/>
    </border>
    <border>
      <left style="medium">
        <color indexed="64"/>
      </left>
      <right style="thin">
        <color indexed="50"/>
      </right>
      <top/>
      <bottom style="thin">
        <color indexed="50"/>
      </bottom>
      <diagonal/>
    </border>
    <border>
      <left style="medium">
        <color indexed="64"/>
      </left>
      <right style="thin">
        <color indexed="50"/>
      </right>
      <top/>
      <bottom/>
      <diagonal/>
    </border>
    <border>
      <left style="medium">
        <color indexed="64"/>
      </left>
      <right style="thin">
        <color indexed="10"/>
      </right>
      <top style="medium">
        <color indexed="10"/>
      </top>
      <bottom style="thin">
        <color indexed="10"/>
      </bottom>
      <diagonal/>
    </border>
    <border>
      <left style="medium">
        <color indexed="64"/>
      </left>
      <right style="thin">
        <color indexed="10"/>
      </right>
      <top/>
      <bottom style="thin">
        <color indexed="10"/>
      </bottom>
      <diagonal/>
    </border>
    <border>
      <left style="medium">
        <color indexed="64"/>
      </left>
      <right style="thin">
        <color indexed="10"/>
      </right>
      <top style="thin">
        <color indexed="10"/>
      </top>
      <bottom style="thin">
        <color indexed="10"/>
      </bottom>
      <diagonal/>
    </border>
    <border>
      <left style="medium">
        <color indexed="64"/>
      </left>
      <right style="thin">
        <color indexed="10"/>
      </right>
      <top style="thin">
        <color indexed="10"/>
      </top>
      <bottom/>
      <diagonal/>
    </border>
    <border>
      <left style="medium">
        <color indexed="64"/>
      </left>
      <right style="thin">
        <color indexed="10"/>
      </right>
      <top style="thin">
        <color indexed="10"/>
      </top>
      <bottom style="medium">
        <color indexed="10"/>
      </bottom>
      <diagonal/>
    </border>
    <border>
      <left style="medium">
        <color indexed="64"/>
      </left>
      <right style="thin">
        <color indexed="13"/>
      </right>
      <top style="thin">
        <color indexed="13"/>
      </top>
      <bottom style="thin">
        <color indexed="13"/>
      </bottom>
      <diagonal/>
    </border>
    <border>
      <left style="medium">
        <color indexed="64"/>
      </left>
      <right style="thin">
        <color indexed="13"/>
      </right>
      <top style="thin">
        <color indexed="13"/>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13"/>
      </top>
      <bottom style="thin">
        <color indexed="13"/>
      </bottom>
      <diagonal/>
    </border>
    <border>
      <left/>
      <right/>
      <top style="thin">
        <color indexed="13"/>
      </top>
      <bottom style="thin">
        <color indexed="13"/>
      </bottom>
      <diagonal/>
    </border>
    <border>
      <left/>
      <right style="medium">
        <color indexed="64"/>
      </right>
      <top style="thin">
        <color indexed="13"/>
      </top>
      <bottom style="thin">
        <color indexed="13"/>
      </bottom>
      <diagonal/>
    </border>
    <border>
      <left style="medium">
        <color indexed="64"/>
      </left>
      <right style="thin">
        <color indexed="13"/>
      </right>
      <top/>
      <bottom style="thin">
        <color indexed="13"/>
      </bottom>
      <diagonal/>
    </border>
    <border>
      <left style="medium">
        <color indexed="64"/>
      </left>
      <right style="thin">
        <color indexed="13"/>
      </right>
      <top style="thin">
        <color indexed="13"/>
      </top>
      <bottom style="medium">
        <color indexed="13"/>
      </bottom>
      <diagonal/>
    </border>
    <border>
      <left style="medium">
        <color indexed="64"/>
      </left>
      <right style="thin">
        <color indexed="13"/>
      </right>
      <top/>
      <bottom/>
      <diagonal/>
    </border>
    <border>
      <left style="medium">
        <color indexed="64"/>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right style="medium">
        <color indexed="64"/>
      </right>
      <top style="medium">
        <color indexed="51"/>
      </top>
      <bottom style="medium">
        <color indexed="51"/>
      </bottom>
      <diagonal/>
    </border>
    <border>
      <left style="medium">
        <color indexed="51"/>
      </left>
      <right/>
      <top style="medium">
        <color indexed="51"/>
      </top>
      <bottom style="medium">
        <color indexed="51"/>
      </bottom>
      <diagonal/>
    </border>
    <border>
      <left style="medium">
        <color indexed="64"/>
      </left>
      <right/>
      <top style="medium">
        <color indexed="51"/>
      </top>
      <bottom style="thin">
        <color indexed="51"/>
      </bottom>
      <diagonal/>
    </border>
    <border>
      <left/>
      <right/>
      <top style="medium">
        <color indexed="51"/>
      </top>
      <bottom style="thin">
        <color indexed="51"/>
      </bottom>
      <diagonal/>
    </border>
    <border>
      <left/>
      <right style="medium">
        <color indexed="64"/>
      </right>
      <top style="medium">
        <color indexed="51"/>
      </top>
      <bottom style="thin">
        <color indexed="51"/>
      </bottom>
      <diagonal/>
    </border>
    <border>
      <left style="medium">
        <color indexed="64"/>
      </left>
      <right/>
      <top style="medium">
        <color indexed="51"/>
      </top>
      <bottom style="medium">
        <color indexed="64"/>
      </bottom>
      <diagonal/>
    </border>
    <border>
      <left/>
      <right/>
      <top style="medium">
        <color indexed="51"/>
      </top>
      <bottom style="medium">
        <color indexed="64"/>
      </bottom>
      <diagonal/>
    </border>
    <border>
      <left/>
      <right style="medium">
        <color indexed="64"/>
      </right>
      <top style="medium">
        <color indexed="51"/>
      </top>
      <bottom style="medium">
        <color indexed="64"/>
      </bottom>
      <diagonal/>
    </border>
    <border>
      <left style="medium">
        <color indexed="64"/>
      </left>
      <right style="thin">
        <color indexed="51"/>
      </right>
      <top style="thin">
        <color indexed="51"/>
      </top>
      <bottom style="thin">
        <color indexed="51"/>
      </bottom>
      <diagonal/>
    </border>
    <border>
      <left style="medium">
        <color indexed="64"/>
      </left>
      <right style="thin">
        <color indexed="51"/>
      </right>
      <top style="thin">
        <color indexed="51"/>
      </top>
      <bottom style="medium">
        <color indexed="51"/>
      </bottom>
      <diagonal/>
    </border>
    <border>
      <left style="medium">
        <color indexed="64"/>
      </left>
      <right style="thin">
        <color indexed="51"/>
      </right>
      <top style="thin">
        <color indexed="51"/>
      </top>
      <bottom/>
      <diagonal/>
    </border>
    <border>
      <left/>
      <right/>
      <top style="thin">
        <color indexed="51"/>
      </top>
      <bottom style="thin">
        <color indexed="51"/>
      </bottom>
      <diagonal/>
    </border>
    <border>
      <left/>
      <right style="medium">
        <color indexed="64"/>
      </right>
      <top style="thin">
        <color indexed="51"/>
      </top>
      <bottom style="thin">
        <color indexed="51"/>
      </bottom>
      <diagonal/>
    </border>
    <border>
      <left style="medium">
        <color indexed="64"/>
      </left>
      <right style="thin">
        <color indexed="51"/>
      </right>
      <top/>
      <bottom style="thin">
        <color indexed="51"/>
      </bottom>
      <diagonal/>
    </border>
    <border>
      <left/>
      <right/>
      <top style="thin">
        <color indexed="64"/>
      </top>
      <bottom/>
      <diagonal/>
    </border>
    <border>
      <left style="thin">
        <color indexed="51"/>
      </left>
      <right/>
      <top style="thin">
        <color indexed="64"/>
      </top>
      <bottom style="thin">
        <color indexed="64"/>
      </bottom>
      <diagonal/>
    </border>
  </borders>
  <cellStyleXfs count="1">
    <xf numFmtId="0" fontId="0" fillId="0" borderId="0"/>
  </cellStyleXfs>
  <cellXfs count="525">
    <xf numFmtId="0" fontId="0" fillId="0" borderId="0" xfId="0"/>
    <xf numFmtId="0" fontId="2"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xf>
    <xf numFmtId="0" fontId="21" fillId="2" borderId="21" xfId="0" applyFont="1" applyFill="1" applyBorder="1" applyAlignment="1">
      <alignment horizontal="center" vertical="center"/>
    </xf>
    <xf numFmtId="0" fontId="2" fillId="2" borderId="27" xfId="0" applyFont="1" applyFill="1" applyBorder="1" applyAlignment="1">
      <alignment vertical="center"/>
    </xf>
    <xf numFmtId="0" fontId="2" fillId="2" borderId="28" xfId="0" applyFont="1" applyFill="1" applyBorder="1" applyAlignment="1">
      <alignment vertical="center"/>
    </xf>
    <xf numFmtId="0" fontId="22" fillId="2" borderId="35" xfId="0" applyFont="1" applyFill="1" applyBorder="1" applyAlignment="1">
      <alignment vertical="center"/>
    </xf>
    <xf numFmtId="0" fontId="27" fillId="2" borderId="30" xfId="0" applyFont="1" applyFill="1" applyBorder="1" applyAlignment="1">
      <alignment horizontal="center" vertical="center"/>
    </xf>
    <xf numFmtId="0" fontId="26" fillId="2" borderId="29" xfId="0" applyFont="1" applyFill="1" applyBorder="1" applyAlignment="1">
      <alignment horizontal="center" vertical="center"/>
    </xf>
    <xf numFmtId="0" fontId="28" fillId="4" borderId="16" xfId="0" applyFont="1" applyFill="1" applyBorder="1" applyAlignment="1">
      <alignment horizontal="center" vertical="center"/>
    </xf>
    <xf numFmtId="0" fontId="28" fillId="4" borderId="17" xfId="0" applyFont="1" applyFill="1" applyBorder="1" applyAlignment="1">
      <alignment horizontal="center" vertical="center"/>
    </xf>
    <xf numFmtId="0" fontId="28" fillId="5" borderId="16" xfId="0" applyFont="1" applyFill="1" applyBorder="1" applyAlignment="1">
      <alignment horizontal="center" vertical="center"/>
    </xf>
    <xf numFmtId="0" fontId="28" fillId="5" borderId="17" xfId="0" applyFont="1" applyFill="1" applyBorder="1" applyAlignment="1">
      <alignment horizontal="center" vertical="center"/>
    </xf>
    <xf numFmtId="0" fontId="3" fillId="8" borderId="1" xfId="0" applyFont="1" applyFill="1" applyBorder="1" applyAlignment="1">
      <alignment horizontal="center" vertical="top"/>
    </xf>
    <xf numFmtId="0" fontId="28" fillId="5" borderId="14" xfId="0" applyFont="1" applyFill="1" applyBorder="1" applyAlignment="1">
      <alignment horizontal="center" vertical="center"/>
    </xf>
    <xf numFmtId="0" fontId="28" fillId="5" borderId="15" xfId="0" applyFont="1" applyFill="1" applyBorder="1" applyAlignment="1">
      <alignment horizontal="center" vertical="center"/>
    </xf>
    <xf numFmtId="0" fontId="28" fillId="7" borderId="53" xfId="0" applyFont="1" applyFill="1" applyBorder="1" applyAlignment="1">
      <alignment horizontal="center" vertical="center"/>
    </xf>
    <xf numFmtId="0" fontId="28" fillId="7" borderId="40" xfId="0" applyFont="1" applyFill="1" applyBorder="1" applyAlignment="1">
      <alignment horizontal="center" vertical="center"/>
    </xf>
    <xf numFmtId="0" fontId="28" fillId="7" borderId="41" xfId="0" applyFont="1" applyFill="1" applyBorder="1" applyAlignment="1">
      <alignment horizontal="center" vertical="center"/>
    </xf>
    <xf numFmtId="0" fontId="28" fillId="6" borderId="54" xfId="0" applyFont="1" applyFill="1" applyBorder="1" applyAlignment="1">
      <alignment horizontal="center" vertical="center"/>
    </xf>
    <xf numFmtId="0" fontId="28" fillId="6" borderId="38" xfId="0" applyFont="1" applyFill="1" applyBorder="1" applyAlignment="1">
      <alignment horizontal="center" vertical="center"/>
    </xf>
    <xf numFmtId="0" fontId="28" fillId="6" borderId="39" xfId="0" applyFont="1" applyFill="1" applyBorder="1" applyAlignment="1">
      <alignment horizontal="center" vertical="center"/>
    </xf>
    <xf numFmtId="0" fontId="28" fillId="6" borderId="0" xfId="0" applyFont="1" applyFill="1" applyBorder="1" applyAlignment="1">
      <alignment horizontal="center" vertical="center"/>
    </xf>
    <xf numFmtId="0" fontId="28" fillId="6" borderId="55" xfId="0" applyFont="1" applyFill="1" applyBorder="1" applyAlignment="1">
      <alignment horizontal="center" vertical="center"/>
    </xf>
    <xf numFmtId="0" fontId="28" fillId="7" borderId="52" xfId="0" applyFont="1" applyFill="1" applyBorder="1" applyAlignment="1">
      <alignment horizontal="center" vertical="center"/>
    </xf>
    <xf numFmtId="0" fontId="3" fillId="6" borderId="1" xfId="0" applyFont="1" applyFill="1" applyBorder="1" applyAlignment="1">
      <alignment horizontal="center" vertical="top"/>
    </xf>
    <xf numFmtId="0" fontId="38" fillId="6" borderId="1" xfId="0" applyFont="1" applyFill="1" applyBorder="1" applyAlignment="1">
      <alignment horizontal="center" vertical="top"/>
    </xf>
    <xf numFmtId="174" fontId="38" fillId="6" borderId="13" xfId="0" applyNumberFormat="1" applyFont="1" applyFill="1" applyBorder="1" applyAlignment="1">
      <alignment horizontal="center" vertical="center"/>
    </xf>
    <xf numFmtId="171" fontId="38" fillId="6" borderId="13" xfId="0" applyNumberFormat="1" applyFont="1" applyFill="1" applyBorder="1" applyAlignment="1">
      <alignment horizontal="center" vertical="center"/>
    </xf>
    <xf numFmtId="171" fontId="37" fillId="7" borderId="13" xfId="0" applyNumberFormat="1" applyFont="1" applyFill="1" applyBorder="1" applyAlignment="1">
      <alignment horizontal="center" vertical="center"/>
    </xf>
    <xf numFmtId="0" fontId="37" fillId="7" borderId="1" xfId="0" applyFont="1" applyFill="1" applyBorder="1" applyAlignment="1">
      <alignment horizontal="center" vertical="top"/>
    </xf>
    <xf numFmtId="0" fontId="19" fillId="3" borderId="1" xfId="0" applyFont="1" applyFill="1" applyBorder="1" applyAlignment="1">
      <alignment horizontal="center" vertical="top"/>
    </xf>
    <xf numFmtId="0" fontId="19" fillId="3" borderId="13" xfId="0" applyFont="1" applyFill="1" applyBorder="1" applyAlignment="1">
      <alignment horizontal="center" vertical="center"/>
    </xf>
    <xf numFmtId="170" fontId="19" fillId="3" borderId="13" xfId="0" applyNumberFormat="1" applyFont="1" applyFill="1" applyBorder="1" applyAlignment="1">
      <alignment horizontal="center" vertical="center"/>
    </xf>
    <xf numFmtId="170" fontId="39" fillId="4" borderId="13" xfId="0" applyNumberFormat="1" applyFont="1" applyFill="1" applyBorder="1" applyAlignment="1">
      <alignment horizontal="center" vertical="center"/>
    </xf>
    <xf numFmtId="0" fontId="39" fillId="4" borderId="1" xfId="0" applyFont="1" applyFill="1" applyBorder="1" applyAlignment="1">
      <alignment horizontal="center" vertical="top"/>
    </xf>
    <xf numFmtId="171" fontId="39" fillId="4" borderId="13" xfId="0" applyNumberFormat="1" applyFont="1" applyFill="1" applyBorder="1" applyAlignment="1">
      <alignment horizontal="center" vertical="center"/>
    </xf>
    <xf numFmtId="0" fontId="2" fillId="2" borderId="65" xfId="0" applyFont="1" applyFill="1" applyBorder="1" applyAlignment="1">
      <alignment vertical="center"/>
    </xf>
    <xf numFmtId="0" fontId="45" fillId="10" borderId="4" xfId="0" applyFont="1" applyFill="1" applyBorder="1" applyAlignment="1">
      <alignment horizontal="center" vertical="top"/>
    </xf>
    <xf numFmtId="173" fontId="46" fillId="10" borderId="13" xfId="0" applyNumberFormat="1" applyFont="1" applyFill="1" applyBorder="1" applyAlignment="1">
      <alignment horizontal="center" vertical="center"/>
    </xf>
    <xf numFmtId="0" fontId="45" fillId="10" borderId="1" xfId="0" applyFont="1" applyFill="1" applyBorder="1" applyAlignment="1">
      <alignment horizontal="center" vertical="top"/>
    </xf>
    <xf numFmtId="172" fontId="41" fillId="11" borderId="12" xfId="0" applyNumberFormat="1" applyFont="1" applyFill="1" applyBorder="1" applyAlignment="1">
      <alignment horizontal="center" vertical="center"/>
    </xf>
    <xf numFmtId="0" fontId="47" fillId="11" borderId="1" xfId="0" applyFont="1" applyFill="1" applyBorder="1" applyAlignment="1">
      <alignment horizontal="center" vertical="top"/>
    </xf>
    <xf numFmtId="0" fontId="3" fillId="8" borderId="4" xfId="0" applyFont="1" applyFill="1" applyBorder="1" applyAlignment="1">
      <alignment horizontal="center" vertical="top"/>
    </xf>
    <xf numFmtId="0" fontId="40" fillId="2" borderId="72" xfId="0" applyFont="1" applyFill="1" applyBorder="1" applyAlignment="1">
      <alignment horizontal="center" vertical="center"/>
    </xf>
    <xf numFmtId="0" fontId="2" fillId="2" borderId="77" xfId="0" applyFont="1" applyFill="1" applyBorder="1" applyAlignment="1">
      <alignment vertical="center"/>
    </xf>
    <xf numFmtId="0" fontId="5" fillId="2" borderId="81" xfId="0" applyFont="1" applyFill="1" applyBorder="1" applyAlignment="1">
      <alignment horizontal="center" vertical="center"/>
    </xf>
    <xf numFmtId="0" fontId="19" fillId="2" borderId="20" xfId="0" applyFont="1" applyFill="1" applyBorder="1" applyAlignment="1">
      <alignment horizontal="center" vertical="center"/>
    </xf>
    <xf numFmtId="0" fontId="50" fillId="2" borderId="36" xfId="0" applyFont="1" applyFill="1" applyBorder="1" applyAlignment="1">
      <alignment horizontal="center" vertical="center"/>
    </xf>
    <xf numFmtId="0" fontId="51" fillId="2" borderId="78" xfId="0" applyFont="1" applyFill="1" applyBorder="1" applyAlignment="1">
      <alignment horizontal="center" vertical="center"/>
    </xf>
    <xf numFmtId="0" fontId="52" fillId="2" borderId="66" xfId="0" applyFont="1" applyFill="1" applyBorder="1" applyAlignment="1">
      <alignment horizontal="center" vertical="center"/>
    </xf>
    <xf numFmtId="0" fontId="56" fillId="2" borderId="92" xfId="0" applyFont="1" applyFill="1" applyBorder="1" applyAlignment="1">
      <alignment horizontal="center" vertical="center"/>
    </xf>
    <xf numFmtId="0" fontId="3" fillId="13" borderId="95" xfId="0" applyFont="1" applyFill="1" applyBorder="1" applyAlignment="1">
      <alignment horizontal="center" vertical="top"/>
    </xf>
    <xf numFmtId="0" fontId="54" fillId="2" borderId="96" xfId="0" applyFont="1" applyFill="1" applyBorder="1" applyAlignment="1">
      <alignment horizontal="center" vertical="top"/>
    </xf>
    <xf numFmtId="0" fontId="3" fillId="13" borderId="96" xfId="0" applyFont="1" applyFill="1" applyBorder="1" applyAlignment="1">
      <alignment horizontal="center" vertical="top"/>
    </xf>
    <xf numFmtId="0" fontId="54" fillId="2" borderId="97" xfId="0" applyFont="1" applyFill="1" applyBorder="1" applyAlignment="1">
      <alignment horizontal="center" vertical="top"/>
    </xf>
    <xf numFmtId="0" fontId="2" fillId="2" borderId="99" xfId="0" applyFont="1" applyFill="1" applyBorder="1" applyAlignment="1">
      <alignment vertical="center"/>
    </xf>
    <xf numFmtId="0" fontId="55" fillId="2" borderId="86" xfId="0" applyFont="1" applyFill="1" applyBorder="1" applyAlignment="1">
      <alignment horizontal="center" vertical="center"/>
    </xf>
    <xf numFmtId="0" fontId="28" fillId="9" borderId="40" xfId="0" applyFont="1" applyFill="1" applyBorder="1" applyAlignment="1">
      <alignment horizontal="center" vertical="center"/>
    </xf>
    <xf numFmtId="0" fontId="28" fillId="9" borderId="41" xfId="0" applyFont="1" applyFill="1" applyBorder="1" applyAlignment="1">
      <alignment horizontal="center" vertical="center"/>
    </xf>
    <xf numFmtId="0" fontId="28" fillId="13" borderId="40" xfId="0" applyFont="1" applyFill="1" applyBorder="1" applyAlignment="1">
      <alignment horizontal="center" vertical="center"/>
    </xf>
    <xf numFmtId="0" fontId="28" fillId="13" borderId="41" xfId="0" applyFont="1" applyFill="1" applyBorder="1" applyAlignment="1">
      <alignment horizontal="center" vertical="center"/>
    </xf>
    <xf numFmtId="0" fontId="28" fillId="12" borderId="69" xfId="0" applyFont="1" applyFill="1" applyBorder="1" applyAlignment="1">
      <alignment horizontal="center" vertical="center"/>
    </xf>
    <xf numFmtId="0" fontId="28" fillId="12" borderId="70" xfId="0" applyFont="1" applyFill="1" applyBorder="1" applyAlignment="1">
      <alignment horizontal="center" vertical="center"/>
    </xf>
    <xf numFmtId="0" fontId="28" fillId="11" borderId="69" xfId="0" applyFont="1" applyFill="1" applyBorder="1" applyAlignment="1">
      <alignment horizontal="center" vertical="center"/>
    </xf>
    <xf numFmtId="0" fontId="28" fillId="11" borderId="70" xfId="0" applyFont="1" applyFill="1" applyBorder="1" applyAlignment="1">
      <alignment horizontal="center" vertical="center"/>
    </xf>
    <xf numFmtId="0" fontId="28" fillId="10" borderId="69" xfId="0" applyFont="1" applyFill="1" applyBorder="1" applyAlignment="1">
      <alignment horizontal="center" vertical="center"/>
    </xf>
    <xf numFmtId="0" fontId="28" fillId="10" borderId="70" xfId="0" applyFont="1" applyFill="1" applyBorder="1" applyAlignment="1">
      <alignment horizontal="center" vertical="center"/>
    </xf>
    <xf numFmtId="177" fontId="41" fillId="11" borderId="13" xfId="0" applyNumberFormat="1" applyFont="1" applyFill="1" applyBorder="1" applyAlignment="1">
      <alignment horizontal="center" vertical="center"/>
    </xf>
    <xf numFmtId="178" fontId="46" fillId="10" borderId="13" xfId="0" applyNumberFormat="1" applyFont="1" applyFill="1" applyBorder="1" applyAlignment="1">
      <alignment horizontal="center" vertical="center"/>
    </xf>
    <xf numFmtId="0" fontId="48" fillId="2" borderId="71" xfId="0" applyFont="1" applyFill="1" applyBorder="1" applyAlignment="1">
      <alignment horizontal="center" vertical="center"/>
    </xf>
    <xf numFmtId="180" fontId="4" fillId="8" borderId="13" xfId="0" applyNumberFormat="1" applyFont="1" applyFill="1" applyBorder="1" applyAlignment="1">
      <alignment horizontal="center" vertical="center"/>
    </xf>
    <xf numFmtId="179" fontId="4" fillId="6" borderId="12" xfId="0" applyNumberFormat="1" applyFont="1" applyFill="1" applyBorder="1" applyAlignment="1">
      <alignment horizontal="center" vertical="center"/>
    </xf>
    <xf numFmtId="179" fontId="4" fillId="6" borderId="13" xfId="0" applyNumberFormat="1" applyFont="1" applyFill="1" applyBorder="1" applyAlignment="1">
      <alignment horizontal="center" vertical="center"/>
    </xf>
    <xf numFmtId="181" fontId="4" fillId="8" borderId="13" xfId="0" applyNumberFormat="1" applyFont="1" applyFill="1" applyBorder="1" applyAlignment="1">
      <alignment horizontal="center" vertical="center"/>
    </xf>
    <xf numFmtId="0" fontId="28" fillId="10" borderId="38" xfId="0" applyFont="1" applyFill="1" applyBorder="1" applyAlignment="1">
      <alignment horizontal="center" vertical="center"/>
    </xf>
    <xf numFmtId="0" fontId="28" fillId="10" borderId="39" xfId="0" applyFont="1" applyFill="1" applyBorder="1" applyAlignment="1">
      <alignment horizontal="center" vertical="center"/>
    </xf>
    <xf numFmtId="0" fontId="28" fillId="4" borderId="124" xfId="0" applyFont="1" applyFill="1" applyBorder="1" applyAlignment="1">
      <alignment horizontal="center" vertical="center"/>
    </xf>
    <xf numFmtId="0" fontId="28" fillId="4" borderId="125" xfId="0" applyFont="1" applyFill="1" applyBorder="1" applyAlignment="1">
      <alignment horizontal="center" vertical="center"/>
    </xf>
    <xf numFmtId="0" fontId="28" fillId="4" borderId="131" xfId="0" applyFont="1" applyFill="1" applyBorder="1" applyAlignment="1">
      <alignment horizontal="center" vertical="center"/>
    </xf>
    <xf numFmtId="0" fontId="28" fillId="4" borderId="132" xfId="0" applyFont="1" applyFill="1" applyBorder="1" applyAlignment="1">
      <alignment horizontal="center" vertical="center"/>
    </xf>
    <xf numFmtId="0" fontId="28" fillId="4" borderId="14" xfId="0" applyFont="1" applyFill="1" applyBorder="1" applyAlignment="1">
      <alignment horizontal="center" vertical="center"/>
    </xf>
    <xf numFmtId="0" fontId="28" fillId="4" borderId="15" xfId="0" applyFont="1" applyFill="1" applyBorder="1" applyAlignment="1">
      <alignment horizontal="center" vertical="center"/>
    </xf>
    <xf numFmtId="0" fontId="28" fillId="4" borderId="130" xfId="0" applyFont="1" applyFill="1" applyBorder="1" applyAlignment="1">
      <alignment horizontal="center" vertical="center"/>
    </xf>
    <xf numFmtId="0" fontId="28" fillId="4" borderId="135" xfId="0" applyFont="1" applyFill="1" applyBorder="1" applyAlignment="1">
      <alignment horizontal="center" vertical="center"/>
    </xf>
    <xf numFmtId="0" fontId="28" fillId="5" borderId="135" xfId="0" applyFont="1" applyFill="1" applyBorder="1" applyAlignment="1">
      <alignment horizontal="center" vertical="center"/>
    </xf>
    <xf numFmtId="0" fontId="28" fillId="4" borderId="123" xfId="0" applyFont="1" applyFill="1" applyBorder="1" applyAlignment="1">
      <alignment horizontal="center" vertical="center"/>
    </xf>
    <xf numFmtId="0" fontId="28" fillId="5" borderId="134" xfId="0" applyFont="1" applyFill="1" applyBorder="1" applyAlignment="1">
      <alignment horizontal="center" vertical="center"/>
    </xf>
    <xf numFmtId="0" fontId="28" fillId="4" borderId="134" xfId="0" applyFont="1" applyFill="1" applyBorder="1" applyAlignment="1">
      <alignment horizontal="center" vertical="center"/>
    </xf>
    <xf numFmtId="0" fontId="28" fillId="10" borderId="151" xfId="0" applyFont="1" applyFill="1" applyBorder="1" applyAlignment="1">
      <alignment horizontal="center" vertical="center"/>
    </xf>
    <xf numFmtId="0" fontId="28" fillId="11" borderId="151" xfId="0" applyFont="1" applyFill="1" applyBorder="1" applyAlignment="1">
      <alignment horizontal="center" vertical="center"/>
    </xf>
    <xf numFmtId="0" fontId="28" fillId="10" borderId="54" xfId="0" applyFont="1" applyFill="1" applyBorder="1" applyAlignment="1">
      <alignment horizontal="center" vertical="center"/>
    </xf>
    <xf numFmtId="0" fontId="28" fillId="11" borderId="54" xfId="0" applyFont="1" applyFill="1" applyBorder="1" applyAlignment="1">
      <alignment horizontal="center" vertical="center"/>
    </xf>
    <xf numFmtId="0" fontId="28" fillId="11" borderId="38" xfId="0" applyFont="1" applyFill="1" applyBorder="1" applyAlignment="1">
      <alignment horizontal="center" vertical="center"/>
    </xf>
    <xf numFmtId="0" fontId="28" fillId="11" borderId="39" xfId="0" applyFont="1" applyFill="1" applyBorder="1" applyAlignment="1">
      <alignment horizontal="center" vertical="center"/>
    </xf>
    <xf numFmtId="0" fontId="28" fillId="12" borderId="151" xfId="0" applyFont="1" applyFill="1" applyBorder="1" applyAlignment="1">
      <alignment horizontal="center" vertical="center"/>
    </xf>
    <xf numFmtId="0" fontId="28" fillId="7" borderId="151" xfId="0" applyFont="1" applyFill="1" applyBorder="1" applyAlignment="1">
      <alignment horizontal="center" vertical="center"/>
    </xf>
    <xf numFmtId="0" fontId="28" fillId="7" borderId="69" xfId="0" applyFont="1" applyFill="1" applyBorder="1" applyAlignment="1">
      <alignment horizontal="center" vertical="center"/>
    </xf>
    <xf numFmtId="0" fontId="28" fillId="7" borderId="70" xfId="0" applyFont="1" applyFill="1" applyBorder="1" applyAlignment="1">
      <alignment horizontal="center" vertical="center"/>
    </xf>
    <xf numFmtId="0" fontId="28" fillId="7" borderId="166" xfId="0" applyFont="1" applyFill="1" applyBorder="1" applyAlignment="1">
      <alignment horizontal="center" vertical="center"/>
    </xf>
    <xf numFmtId="0" fontId="28" fillId="7" borderId="55" xfId="0" applyFont="1" applyFill="1" applyBorder="1" applyAlignment="1">
      <alignment horizontal="center" vertical="center"/>
    </xf>
    <xf numFmtId="0" fontId="28" fillId="7" borderId="167" xfId="0" applyFont="1" applyFill="1" applyBorder="1" applyAlignment="1">
      <alignment horizontal="center" vertical="center"/>
    </xf>
    <xf numFmtId="0" fontId="28" fillId="12" borderId="54" xfId="0" applyFont="1" applyFill="1" applyBorder="1" applyAlignment="1">
      <alignment horizontal="center" vertical="center"/>
    </xf>
    <xf numFmtId="0" fontId="28" fillId="12" borderId="38" xfId="0" applyFont="1" applyFill="1" applyBorder="1" applyAlignment="1">
      <alignment horizontal="center" vertical="center"/>
    </xf>
    <xf numFmtId="0" fontId="28" fillId="12" borderId="39" xfId="0" applyFont="1" applyFill="1" applyBorder="1" applyAlignment="1">
      <alignment horizontal="center" vertical="center"/>
    </xf>
    <xf numFmtId="0" fontId="49" fillId="2" borderId="82" xfId="0" applyFont="1" applyFill="1" applyBorder="1" applyAlignment="1">
      <alignment horizontal="center" vertical="center"/>
    </xf>
    <xf numFmtId="0" fontId="2" fillId="0" borderId="0" xfId="0" applyFont="1" applyAlignment="1">
      <alignment horizontal="center" vertical="center"/>
    </xf>
    <xf numFmtId="0" fontId="28" fillId="9" borderId="69" xfId="0" applyFont="1" applyFill="1" applyBorder="1" applyAlignment="1">
      <alignment horizontal="center" vertical="center"/>
    </xf>
    <xf numFmtId="0" fontId="28" fillId="9" borderId="70" xfId="0" applyFont="1" applyFill="1" applyBorder="1" applyAlignment="1">
      <alignment horizontal="center" vertical="center"/>
    </xf>
    <xf numFmtId="0" fontId="28" fillId="9" borderId="151" xfId="0" applyFont="1" applyFill="1" applyBorder="1" applyAlignment="1">
      <alignment horizontal="center" vertical="center"/>
    </xf>
    <xf numFmtId="0" fontId="28" fillId="13" borderId="53" xfId="0" applyFont="1" applyFill="1" applyBorder="1" applyAlignment="1">
      <alignment horizontal="center" vertical="center"/>
    </xf>
    <xf numFmtId="0" fontId="28" fillId="9" borderId="53" xfId="0" applyFont="1" applyFill="1" applyBorder="1" applyAlignment="1">
      <alignment horizontal="center" vertical="center"/>
    </xf>
    <xf numFmtId="0" fontId="2" fillId="2" borderId="185" xfId="0" applyFont="1" applyFill="1" applyBorder="1" applyAlignment="1">
      <alignment horizontal="center" vertical="center"/>
    </xf>
    <xf numFmtId="0" fontId="28" fillId="9" borderId="166" xfId="0" applyFont="1" applyFill="1" applyBorder="1" applyAlignment="1">
      <alignment horizontal="center" vertical="center"/>
    </xf>
    <xf numFmtId="0" fontId="28" fillId="9" borderId="55" xfId="0" applyFont="1" applyFill="1" applyBorder="1" applyAlignment="1">
      <alignment horizontal="center" vertical="center"/>
    </xf>
    <xf numFmtId="0" fontId="28" fillId="9" borderId="167" xfId="0" applyFont="1" applyFill="1" applyBorder="1" applyAlignment="1">
      <alignment horizontal="center" vertical="center"/>
    </xf>
    <xf numFmtId="0" fontId="28" fillId="5" borderId="139" xfId="0" applyFont="1" applyFill="1" applyBorder="1" applyAlignment="1">
      <alignment horizontal="center" vertical="center"/>
    </xf>
    <xf numFmtId="0" fontId="28" fillId="5" borderId="140" xfId="0" applyFont="1" applyFill="1" applyBorder="1" applyAlignment="1">
      <alignment horizontal="center" vertical="center"/>
    </xf>
    <xf numFmtId="0" fontId="28" fillId="5" borderId="141" xfId="0" applyFont="1" applyFill="1" applyBorder="1" applyAlignment="1">
      <alignment horizontal="center" vertical="center"/>
    </xf>
    <xf numFmtId="0" fontId="28" fillId="13" borderId="151" xfId="0" applyFont="1" applyFill="1" applyBorder="1" applyAlignment="1">
      <alignment horizontal="center" vertical="center"/>
    </xf>
    <xf numFmtId="0" fontId="28" fillId="13" borderId="69" xfId="0" applyFont="1" applyFill="1" applyBorder="1" applyAlignment="1">
      <alignment horizontal="center" vertical="center"/>
    </xf>
    <xf numFmtId="0" fontId="28" fillId="13" borderId="70" xfId="0" applyFont="1" applyFill="1" applyBorder="1" applyAlignment="1">
      <alignment horizontal="center" vertical="center"/>
    </xf>
    <xf numFmtId="0" fontId="28" fillId="13" borderId="166" xfId="0" applyFont="1" applyFill="1" applyBorder="1" applyAlignment="1">
      <alignment horizontal="center" vertical="center"/>
    </xf>
    <xf numFmtId="0" fontId="28" fillId="13" borderId="55" xfId="0" applyFont="1" applyFill="1" applyBorder="1" applyAlignment="1">
      <alignment horizontal="center" vertical="center"/>
    </xf>
    <xf numFmtId="0" fontId="28" fillId="13" borderId="167" xfId="0" applyFont="1" applyFill="1" applyBorder="1" applyAlignment="1">
      <alignment horizontal="center" vertical="center"/>
    </xf>
    <xf numFmtId="0" fontId="28" fillId="13" borderId="54" xfId="0" applyFont="1" applyFill="1" applyBorder="1" applyAlignment="1">
      <alignment horizontal="center" vertical="center"/>
    </xf>
    <xf numFmtId="0" fontId="28" fillId="13" borderId="38" xfId="0" applyFont="1" applyFill="1" applyBorder="1" applyAlignment="1">
      <alignment horizontal="center" vertical="center"/>
    </xf>
    <xf numFmtId="0" fontId="28" fillId="13" borderId="39" xfId="0" applyFont="1" applyFill="1" applyBorder="1" applyAlignment="1">
      <alignment horizontal="center" vertical="center"/>
    </xf>
    <xf numFmtId="182" fontId="53" fillId="2" borderId="91" xfId="0" applyNumberFormat="1" applyFont="1" applyFill="1" applyBorder="1" applyAlignment="1">
      <alignment horizontal="center" vertical="center"/>
    </xf>
    <xf numFmtId="183" fontId="4" fillId="13" borderId="92" xfId="0" applyNumberFormat="1" applyFont="1" applyFill="1" applyBorder="1" applyAlignment="1">
      <alignment horizontal="center" vertical="center"/>
    </xf>
    <xf numFmtId="184" fontId="53" fillId="2" borderId="92" xfId="0" applyNumberFormat="1" applyFont="1" applyFill="1" applyBorder="1" applyAlignment="1">
      <alignment horizontal="center" vertical="center"/>
    </xf>
    <xf numFmtId="185" fontId="4" fillId="13" borderId="98" xfId="0" applyNumberFormat="1" applyFont="1" applyFill="1" applyBorder="1" applyAlignment="1">
      <alignment horizontal="center" vertical="center"/>
    </xf>
    <xf numFmtId="0" fontId="74" fillId="2" borderId="87" xfId="0" applyFont="1" applyFill="1" applyBorder="1" applyAlignment="1">
      <alignment horizontal="center" vertical="center"/>
    </xf>
    <xf numFmtId="0" fontId="2" fillId="2" borderId="122" xfId="0" applyFont="1" applyFill="1" applyBorder="1" applyAlignment="1" applyProtection="1">
      <alignment horizontal="center" vertical="center"/>
      <protection locked="0"/>
    </xf>
    <xf numFmtId="0" fontId="2" fillId="2" borderId="129" xfId="0" applyFont="1" applyFill="1" applyBorder="1" applyAlignment="1" applyProtection="1">
      <alignment horizontal="center" vertical="center"/>
      <protection locked="0"/>
    </xf>
    <xf numFmtId="0" fontId="2" fillId="2" borderId="133" xfId="0" applyFont="1" applyFill="1" applyBorder="1" applyAlignment="1" applyProtection="1">
      <alignment horizontal="center" vertical="center"/>
      <protection locked="0"/>
    </xf>
    <xf numFmtId="0" fontId="2" fillId="2" borderId="142" xfId="0" applyFont="1" applyFill="1" applyBorder="1" applyAlignment="1" applyProtection="1">
      <alignment horizontal="center" vertical="center"/>
      <protection locked="0"/>
    </xf>
    <xf numFmtId="0" fontId="2" fillId="2" borderId="143" xfId="0" applyFont="1" applyFill="1" applyBorder="1" applyAlignment="1" applyProtection="1">
      <alignment horizontal="center" vertical="center"/>
      <protection locked="0"/>
    </xf>
    <xf numFmtId="0" fontId="2" fillId="2" borderId="144" xfId="0" applyFont="1" applyFill="1" applyBorder="1" applyAlignment="1" applyProtection="1">
      <alignment horizontal="center" vertical="center"/>
      <protection locked="0"/>
    </xf>
    <xf numFmtId="0" fontId="2" fillId="2" borderId="171" xfId="0" applyFont="1" applyFill="1" applyBorder="1" applyAlignment="1" applyProtection="1">
      <alignment horizontal="center" vertical="center"/>
      <protection locked="0"/>
    </xf>
    <xf numFmtId="0" fontId="2" fillId="2" borderId="164" xfId="0" applyFont="1" applyFill="1" applyBorder="1" applyAlignment="1" applyProtection="1">
      <alignment horizontal="center" vertical="center"/>
      <protection locked="0"/>
    </xf>
    <xf numFmtId="0" fontId="2" fillId="2" borderId="172" xfId="0" applyFont="1" applyFill="1" applyBorder="1" applyAlignment="1" applyProtection="1">
      <alignment horizontal="center" vertical="center"/>
      <protection locked="0"/>
    </xf>
    <xf numFmtId="0" fontId="2" fillId="2" borderId="165" xfId="0" applyFont="1" applyFill="1" applyBorder="1" applyAlignment="1" applyProtection="1">
      <alignment horizontal="center" vertical="center"/>
      <protection locked="0"/>
    </xf>
    <xf numFmtId="0" fontId="2" fillId="2" borderId="173" xfId="0" applyFont="1" applyFill="1" applyBorder="1" applyAlignment="1" applyProtection="1">
      <alignment horizontal="center" vertical="center"/>
      <protection locked="0"/>
    </xf>
    <xf numFmtId="0" fontId="2" fillId="2" borderId="157" xfId="0" applyFont="1" applyFill="1" applyBorder="1" applyAlignment="1" applyProtection="1">
      <alignment horizontal="center" vertical="center"/>
      <protection locked="0"/>
    </xf>
    <xf numFmtId="0" fontId="2" fillId="2" borderId="152" xfId="0" applyFont="1" applyFill="1" applyBorder="1" applyAlignment="1" applyProtection="1">
      <alignment horizontal="center" vertical="center"/>
      <protection locked="0"/>
    </xf>
    <xf numFmtId="0" fontId="2" fillId="2" borderId="153" xfId="0" applyFont="1" applyFill="1" applyBorder="1" applyAlignment="1" applyProtection="1">
      <alignment horizontal="center" vertical="center"/>
      <protection locked="0"/>
    </xf>
    <xf numFmtId="0" fontId="2" fillId="2" borderId="158" xfId="0" applyFont="1" applyFill="1" applyBorder="1" applyAlignment="1" applyProtection="1">
      <alignment horizontal="center" vertical="center"/>
      <protection locked="0"/>
    </xf>
    <xf numFmtId="0" fontId="2" fillId="2" borderId="154" xfId="0" applyFont="1" applyFill="1" applyBorder="1" applyAlignment="1" applyProtection="1">
      <alignment horizontal="center" vertical="center"/>
      <protection locked="0"/>
    </xf>
    <xf numFmtId="0" fontId="2" fillId="2" borderId="150" xfId="0" applyFont="1" applyFill="1" applyBorder="1" applyAlignment="1" applyProtection="1">
      <alignment horizontal="center" vertical="center"/>
      <protection locked="0"/>
    </xf>
    <xf numFmtId="0" fontId="2" fillId="2" borderId="160" xfId="0" applyFont="1" applyFill="1" applyBorder="1" applyAlignment="1" applyProtection="1">
      <alignment horizontal="center" vertical="center"/>
      <protection locked="0"/>
    </xf>
    <xf numFmtId="0" fontId="2" fillId="2" borderId="161" xfId="0" applyFont="1" applyFill="1" applyBorder="1" applyAlignment="1" applyProtection="1">
      <alignment horizontal="center" vertical="center"/>
      <protection locked="0"/>
    </xf>
    <xf numFmtId="0" fontId="2" fillId="2" borderId="163" xfId="0" applyFont="1" applyFill="1" applyBorder="1" applyAlignment="1" applyProtection="1">
      <alignment horizontal="center" vertical="center"/>
      <protection locked="0"/>
    </xf>
    <xf numFmtId="0" fontId="2" fillId="2" borderId="162" xfId="0" applyFont="1" applyFill="1" applyBorder="1" applyAlignment="1" applyProtection="1">
      <alignment horizontal="center" vertical="center"/>
      <protection locked="0"/>
    </xf>
    <xf numFmtId="0" fontId="2" fillId="2" borderId="159" xfId="0" applyFont="1" applyFill="1" applyBorder="1" applyAlignment="1" applyProtection="1">
      <alignment horizontal="center" vertical="center"/>
      <protection locked="0"/>
    </xf>
    <xf numFmtId="0" fontId="2" fillId="2" borderId="190" xfId="0" applyFont="1" applyFill="1" applyBorder="1" applyAlignment="1" applyProtection="1">
      <alignment horizontal="center" vertical="center"/>
      <protection locked="0"/>
    </xf>
    <xf numFmtId="0" fontId="2" fillId="2" borderId="185" xfId="0" applyFont="1" applyFill="1" applyBorder="1" applyAlignment="1" applyProtection="1">
      <alignment horizontal="center" vertical="center"/>
      <protection locked="0"/>
    </xf>
    <xf numFmtId="0" fontId="2" fillId="2" borderId="187" xfId="0" applyFont="1" applyFill="1" applyBorder="1" applyAlignment="1" applyProtection="1">
      <alignment horizontal="center" vertical="center"/>
      <protection locked="0"/>
    </xf>
    <xf numFmtId="0" fontId="2" fillId="2" borderId="186" xfId="0" applyFont="1" applyFill="1" applyBorder="1" applyAlignment="1" applyProtection="1">
      <alignment horizontal="center" vertical="center"/>
      <protection locked="0"/>
    </xf>
    <xf numFmtId="0" fontId="63" fillId="0" borderId="0" xfId="0" applyFont="1" applyAlignment="1">
      <alignment horizontal="center" vertical="center"/>
    </xf>
    <xf numFmtId="0" fontId="64" fillId="0" borderId="0" xfId="0" applyFont="1" applyAlignment="1">
      <alignment horizontal="center" vertical="top" wrapText="1"/>
    </xf>
    <xf numFmtId="0" fontId="4" fillId="0" borderId="0" xfId="0" applyFont="1" applyAlignment="1">
      <alignment horizontal="center" vertical="top"/>
    </xf>
    <xf numFmtId="0" fontId="0" fillId="0" borderId="0" xfId="0" applyAlignment="1">
      <alignment horizontal="center"/>
    </xf>
    <xf numFmtId="0" fontId="24" fillId="0" borderId="0" xfId="0" applyFont="1" applyAlignment="1">
      <alignment horizontal="center" vertical="top" wrapText="1"/>
    </xf>
    <xf numFmtId="0" fontId="29" fillId="0" borderId="0" xfId="0" applyFont="1" applyAlignment="1">
      <alignment horizontal="center" vertical="top" wrapText="1"/>
    </xf>
    <xf numFmtId="0" fontId="2" fillId="2" borderId="126" xfId="0" applyFont="1" applyFill="1" applyBorder="1" applyAlignment="1">
      <alignment horizontal="center" vertical="center"/>
    </xf>
    <xf numFmtId="0" fontId="2" fillId="2" borderId="127" xfId="0" applyFont="1" applyFill="1" applyBorder="1" applyAlignment="1">
      <alignment horizontal="center" vertical="center"/>
    </xf>
    <xf numFmtId="0" fontId="2" fillId="2" borderId="128" xfId="0" applyFont="1" applyFill="1" applyBorder="1" applyAlignment="1">
      <alignment horizontal="center" vertical="center"/>
    </xf>
    <xf numFmtId="0" fontId="2" fillId="2" borderId="136" xfId="0" applyFont="1" applyFill="1" applyBorder="1" applyAlignment="1">
      <alignment horizontal="center" vertical="center"/>
    </xf>
    <xf numFmtId="0" fontId="2" fillId="2" borderId="137" xfId="0" applyFont="1" applyFill="1" applyBorder="1" applyAlignment="1">
      <alignment horizontal="center" vertical="center"/>
    </xf>
    <xf numFmtId="0" fontId="2" fillId="2" borderId="138" xfId="0" applyFont="1" applyFill="1" applyBorder="1" applyAlignment="1">
      <alignment horizontal="center" vertical="center"/>
    </xf>
    <xf numFmtId="0" fontId="21" fillId="2" borderId="21" xfId="0" applyFont="1" applyFill="1" applyBorder="1" applyAlignment="1">
      <alignment horizontal="left" vertical="center"/>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8" fillId="4" borderId="25" xfId="0" applyFont="1" applyFill="1" applyBorder="1" applyAlignment="1">
      <alignment horizontal="left" vertical="center" wrapText="1"/>
    </xf>
    <xf numFmtId="0" fontId="28" fillId="4" borderId="25" xfId="0" applyFont="1" applyFill="1" applyBorder="1" applyAlignment="1" applyProtection="1">
      <alignment horizontal="left" vertical="center" wrapText="1"/>
      <protection locked="0"/>
    </xf>
    <xf numFmtId="0" fontId="28" fillId="5" borderId="25" xfId="0" applyFont="1" applyFill="1" applyBorder="1" applyAlignment="1">
      <alignment horizontal="left" vertical="center" wrapText="1"/>
    </xf>
    <xf numFmtId="0" fontId="28" fillId="5" borderId="25" xfId="0" applyFont="1" applyFill="1" applyBorder="1" applyAlignment="1" applyProtection="1">
      <alignment horizontal="left" vertical="center" wrapText="1"/>
      <protection locked="0"/>
    </xf>
    <xf numFmtId="0" fontId="28" fillId="4" borderId="26" xfId="0" applyFont="1" applyFill="1" applyBorder="1" applyAlignment="1">
      <alignment horizontal="left" vertical="center" wrapText="1"/>
    </xf>
    <xf numFmtId="0" fontId="28" fillId="4" borderId="24" xfId="0" applyFont="1" applyFill="1" applyBorder="1" applyAlignment="1">
      <alignment horizontal="left" vertical="center" wrapText="1"/>
    </xf>
    <xf numFmtId="0" fontId="28" fillId="4" borderId="24" xfId="0" applyFont="1" applyFill="1" applyBorder="1" applyAlignment="1" applyProtection="1">
      <alignment horizontal="left" vertical="center" wrapText="1"/>
      <protection locked="0"/>
    </xf>
    <xf numFmtId="0" fontId="28" fillId="5" borderId="23" xfId="0" applyFont="1" applyFill="1" applyBorder="1" applyAlignment="1">
      <alignment horizontal="left" vertical="center" wrapText="1"/>
    </xf>
    <xf numFmtId="0" fontId="28" fillId="5" borderId="23" xfId="0" applyFont="1" applyFill="1" applyBorder="1" applyAlignment="1" applyProtection="1">
      <alignment horizontal="left" vertical="center" wrapText="1"/>
      <protection locked="0"/>
    </xf>
    <xf numFmtId="0" fontId="28" fillId="5" borderId="44" xfId="0" applyFont="1" applyFill="1" applyBorder="1" applyAlignment="1">
      <alignment horizontal="left" vertical="center" wrapText="1"/>
    </xf>
    <xf numFmtId="0" fontId="28" fillId="5" borderId="45" xfId="0" applyFont="1" applyFill="1" applyBorder="1" applyAlignment="1">
      <alignment horizontal="left" vertical="center" wrapText="1"/>
    </xf>
    <xf numFmtId="0" fontId="2" fillId="0" borderId="0" xfId="0" applyFont="1" applyAlignment="1">
      <alignment horizontal="center" vertical="center"/>
    </xf>
    <xf numFmtId="0" fontId="14" fillId="2" borderId="11" xfId="0" applyFont="1" applyFill="1" applyBorder="1" applyAlignment="1">
      <alignment horizontal="center" vertical="top" wrapText="1"/>
    </xf>
    <xf numFmtId="0" fontId="16" fillId="2" borderId="10" xfId="0" applyFont="1" applyFill="1" applyBorder="1" applyAlignment="1">
      <alignment horizontal="center" vertical="top" wrapText="1"/>
    </xf>
    <xf numFmtId="0" fontId="16" fillId="2" borderId="5" xfId="0" applyFont="1" applyFill="1" applyBorder="1" applyAlignment="1">
      <alignment horizontal="center" vertical="top" wrapText="1"/>
    </xf>
    <xf numFmtId="0" fontId="16" fillId="2" borderId="0" xfId="0" applyFont="1" applyFill="1" applyBorder="1" applyAlignment="1">
      <alignment horizontal="center" vertical="top" wrapText="1"/>
    </xf>
    <xf numFmtId="0" fontId="16" fillId="2" borderId="18" xfId="0" applyFont="1" applyFill="1" applyBorder="1" applyAlignment="1">
      <alignment horizontal="center" vertical="top" wrapText="1"/>
    </xf>
    <xf numFmtId="0" fontId="16" fillId="2" borderId="19" xfId="0" applyFont="1" applyFill="1" applyBorder="1" applyAlignment="1">
      <alignment horizontal="center" vertical="top" wrapText="1"/>
    </xf>
    <xf numFmtId="0" fontId="14" fillId="2" borderId="10" xfId="0" applyFont="1" applyFill="1" applyBorder="1" applyAlignment="1">
      <alignment horizontal="left" vertical="top"/>
    </xf>
    <xf numFmtId="0" fontId="16" fillId="2" borderId="10" xfId="0" applyFont="1" applyFill="1" applyBorder="1" applyAlignment="1">
      <alignment horizontal="left" vertical="top"/>
    </xf>
    <xf numFmtId="0" fontId="16" fillId="2" borderId="12" xfId="0" applyFont="1" applyFill="1" applyBorder="1" applyAlignment="1">
      <alignment horizontal="left" vertical="top"/>
    </xf>
    <xf numFmtId="0" fontId="19" fillId="2" borderId="31" xfId="0" applyFont="1" applyFill="1" applyBorder="1" applyAlignment="1">
      <alignment horizontal="center" vertical="center"/>
    </xf>
    <xf numFmtId="0" fontId="19" fillId="2" borderId="32" xfId="0" applyFont="1" applyFill="1" applyBorder="1" applyAlignment="1">
      <alignment horizontal="center" vertical="center"/>
    </xf>
    <xf numFmtId="0" fontId="28" fillId="5" borderId="11"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11" xfId="0" applyFont="1" applyFill="1" applyBorder="1" applyAlignment="1" applyProtection="1">
      <alignment horizontal="left" vertical="center" wrapText="1"/>
      <protection locked="0"/>
    </xf>
    <xf numFmtId="0" fontId="29" fillId="5" borderId="12" xfId="0" applyFont="1" applyFill="1" applyBorder="1" applyAlignment="1" applyProtection="1">
      <alignment horizontal="left" vertical="center" wrapText="1"/>
      <protection locked="0"/>
    </xf>
    <xf numFmtId="0" fontId="2" fillId="2" borderId="168" xfId="0" applyFont="1" applyFill="1" applyBorder="1" applyAlignment="1">
      <alignment horizontal="center" vertical="center"/>
    </xf>
    <xf numFmtId="0" fontId="2" fillId="2" borderId="169" xfId="0" applyFont="1" applyFill="1" applyBorder="1" applyAlignment="1">
      <alignment horizontal="center" vertical="center"/>
    </xf>
    <xf numFmtId="0" fontId="2" fillId="2" borderId="170" xfId="0" applyFont="1" applyFill="1" applyBorder="1" applyAlignment="1">
      <alignment horizontal="center" vertical="center"/>
    </xf>
    <xf numFmtId="0" fontId="27" fillId="2" borderId="63" xfId="0" applyFont="1" applyFill="1" applyBorder="1" applyAlignment="1">
      <alignment horizontal="left" vertical="center"/>
    </xf>
    <xf numFmtId="0" fontId="25" fillId="2" borderId="64" xfId="0" applyFont="1" applyFill="1" applyBorder="1" applyAlignment="1">
      <alignment horizontal="center" vertical="center"/>
    </xf>
    <xf numFmtId="0" fontId="24" fillId="7" borderId="7" xfId="0" applyFont="1" applyFill="1" applyBorder="1" applyAlignment="1">
      <alignment horizontal="center" vertical="center" wrapText="1"/>
    </xf>
    <xf numFmtId="0" fontId="24" fillId="7" borderId="8" xfId="0" applyFont="1" applyFill="1" applyBorder="1" applyAlignment="1">
      <alignment horizontal="center" vertical="center"/>
    </xf>
    <xf numFmtId="0" fontId="24" fillId="7" borderId="9" xfId="0" applyFont="1" applyFill="1" applyBorder="1" applyAlignment="1">
      <alignment horizontal="center" vertical="center"/>
    </xf>
    <xf numFmtId="0" fontId="28" fillId="7" borderId="5" xfId="0" applyFont="1" applyFill="1" applyBorder="1" applyAlignment="1" applyProtection="1">
      <alignment horizontal="left" vertical="center"/>
      <protection locked="0"/>
    </xf>
    <xf numFmtId="0" fontId="28" fillId="7" borderId="6" xfId="0" applyFont="1" applyFill="1" applyBorder="1" applyAlignment="1" applyProtection="1">
      <alignment horizontal="left" vertical="center"/>
      <protection locked="0"/>
    </xf>
    <xf numFmtId="0" fontId="28" fillId="7" borderId="44" xfId="0" applyFont="1" applyFill="1" applyBorder="1" applyAlignment="1" applyProtection="1">
      <alignment horizontal="left" vertical="center" wrapText="1"/>
      <protection locked="0"/>
    </xf>
    <xf numFmtId="0" fontId="28" fillId="7" borderId="45" xfId="0" applyFont="1" applyFill="1" applyBorder="1" applyAlignment="1" applyProtection="1">
      <alignment horizontal="left" vertical="center" wrapText="1"/>
      <protection locked="0"/>
    </xf>
    <xf numFmtId="0" fontId="28" fillId="6" borderId="44" xfId="0" applyFont="1" applyFill="1" applyBorder="1" applyAlignment="1" applyProtection="1">
      <alignment horizontal="left" vertical="center" wrapText="1"/>
      <protection locked="0"/>
    </xf>
    <xf numFmtId="0" fontId="28" fillId="6" borderId="45" xfId="0" applyFont="1" applyFill="1" applyBorder="1" applyAlignment="1" applyProtection="1">
      <alignment horizontal="left" vertical="center" wrapText="1"/>
      <protection locked="0"/>
    </xf>
    <xf numFmtId="0" fontId="28" fillId="7" borderId="50" xfId="0" applyFont="1" applyFill="1" applyBorder="1" applyAlignment="1" applyProtection="1">
      <alignment horizontal="left" vertical="center"/>
      <protection locked="0"/>
    </xf>
    <xf numFmtId="0" fontId="28" fillId="7" borderId="51" xfId="0" applyFont="1" applyFill="1" applyBorder="1" applyAlignment="1" applyProtection="1">
      <alignment horizontal="left" vertical="center"/>
      <protection locked="0"/>
    </xf>
    <xf numFmtId="0" fontId="28" fillId="6" borderId="44" xfId="0" applyFont="1" applyFill="1" applyBorder="1" applyAlignment="1" applyProtection="1">
      <alignment horizontal="left" vertical="center"/>
      <protection locked="0"/>
    </xf>
    <xf numFmtId="0" fontId="28" fillId="6" borderId="45" xfId="0" applyFont="1" applyFill="1" applyBorder="1" applyAlignment="1" applyProtection="1">
      <alignment horizontal="left" vertical="center"/>
      <protection locked="0"/>
    </xf>
    <xf numFmtId="164" fontId="28" fillId="7" borderId="48" xfId="0" applyNumberFormat="1" applyFont="1" applyFill="1" applyBorder="1" applyAlignment="1" applyProtection="1">
      <alignment horizontal="left" vertical="center"/>
      <protection locked="0"/>
    </xf>
    <xf numFmtId="0" fontId="28" fillId="7" borderId="49" xfId="0" applyFont="1" applyFill="1" applyBorder="1" applyAlignment="1" applyProtection="1">
      <alignment horizontal="left" vertical="center"/>
      <protection locked="0"/>
    </xf>
    <xf numFmtId="0" fontId="28" fillId="7" borderId="48" xfId="0" applyFont="1" applyFill="1" applyBorder="1" applyAlignment="1" applyProtection="1">
      <alignment horizontal="left" vertical="center"/>
      <protection locked="0"/>
    </xf>
    <xf numFmtId="0" fontId="28" fillId="7" borderId="44" xfId="0" applyFont="1" applyFill="1" applyBorder="1" applyAlignment="1" applyProtection="1">
      <alignment horizontal="left" vertical="center"/>
      <protection locked="0"/>
    </xf>
    <xf numFmtId="0" fontId="28" fillId="7" borderId="45" xfId="0" applyFont="1" applyFill="1" applyBorder="1" applyAlignment="1" applyProtection="1">
      <alignment horizontal="left" vertical="center"/>
      <protection locked="0"/>
    </xf>
    <xf numFmtId="176" fontId="28" fillId="6" borderId="44" xfId="0" applyNumberFormat="1" applyFont="1" applyFill="1" applyBorder="1" applyAlignment="1" applyProtection="1">
      <alignment horizontal="left" vertical="center"/>
      <protection locked="0"/>
    </xf>
    <xf numFmtId="176" fontId="28" fillId="6" borderId="45" xfId="0" applyNumberFormat="1" applyFont="1" applyFill="1" applyBorder="1" applyAlignment="1" applyProtection="1">
      <alignment horizontal="left" vertical="center"/>
      <protection locked="0"/>
    </xf>
    <xf numFmtId="164" fontId="28" fillId="6" borderId="44" xfId="0" applyNumberFormat="1" applyFont="1" applyFill="1" applyBorder="1" applyAlignment="1" applyProtection="1">
      <alignment horizontal="left" vertical="center"/>
      <protection locked="0"/>
    </xf>
    <xf numFmtId="0" fontId="28" fillId="6" borderId="25" xfId="0" applyFont="1" applyFill="1" applyBorder="1" applyAlignment="1">
      <alignment horizontal="left" vertical="center" wrapText="1"/>
    </xf>
    <xf numFmtId="0" fontId="28" fillId="6" borderId="44" xfId="0" applyFont="1" applyFill="1" applyBorder="1" applyAlignment="1">
      <alignment horizontal="left" vertical="center" wrapText="1"/>
    </xf>
    <xf numFmtId="0" fontId="28" fillId="6" borderId="45" xfId="0" applyFont="1" applyFill="1" applyBorder="1" applyAlignment="1">
      <alignment horizontal="left" vertical="center" wrapText="1"/>
    </xf>
    <xf numFmtId="0" fontId="28" fillId="7" borderId="44" xfId="0" applyFont="1" applyFill="1" applyBorder="1" applyAlignment="1">
      <alignment horizontal="left" vertical="center" wrapText="1"/>
    </xf>
    <xf numFmtId="0" fontId="28" fillId="7" borderId="45" xfId="0" applyFont="1" applyFill="1" applyBorder="1" applyAlignment="1">
      <alignment horizontal="left" vertical="center" wrapText="1"/>
    </xf>
    <xf numFmtId="0" fontId="29" fillId="7" borderId="51" xfId="0" applyFont="1" applyFill="1" applyBorder="1" applyAlignment="1" applyProtection="1">
      <alignment horizontal="left" vertical="center"/>
      <protection locked="0"/>
    </xf>
    <xf numFmtId="0" fontId="29" fillId="6" borderId="45" xfId="0" applyFont="1" applyFill="1" applyBorder="1" applyAlignment="1" applyProtection="1">
      <alignment horizontal="left" vertical="center"/>
      <protection locked="0"/>
    </xf>
    <xf numFmtId="0" fontId="29" fillId="7" borderId="49" xfId="0" applyFont="1" applyFill="1" applyBorder="1" applyAlignment="1" applyProtection="1">
      <alignment horizontal="left" vertical="center"/>
      <protection locked="0"/>
    </xf>
    <xf numFmtId="165" fontId="28" fillId="6" borderId="44" xfId="0" applyNumberFormat="1" applyFont="1" applyFill="1" applyBorder="1" applyAlignment="1" applyProtection="1">
      <alignment horizontal="left" vertical="center" wrapText="1"/>
      <protection locked="0"/>
    </xf>
    <xf numFmtId="165" fontId="28" fillId="6" borderId="48" xfId="0" applyNumberFormat="1" applyFont="1" applyFill="1" applyBorder="1" applyAlignment="1" applyProtection="1">
      <alignment horizontal="left" vertical="center" wrapText="1"/>
      <protection locked="0"/>
    </xf>
    <xf numFmtId="0" fontId="28" fillId="6" borderId="49" xfId="0" applyFont="1" applyFill="1" applyBorder="1" applyAlignment="1" applyProtection="1">
      <alignment horizontal="left" vertical="center" wrapText="1"/>
      <protection locked="0"/>
    </xf>
    <xf numFmtId="0" fontId="28" fillId="6" borderId="50" xfId="0" applyFont="1" applyFill="1" applyBorder="1" applyAlignment="1" applyProtection="1">
      <alignment horizontal="left" vertical="center"/>
      <protection locked="0"/>
    </xf>
    <xf numFmtId="0" fontId="28" fillId="6" borderId="51" xfId="0" applyFont="1" applyFill="1" applyBorder="1" applyAlignment="1" applyProtection="1">
      <alignment horizontal="left" vertical="center"/>
      <protection locked="0"/>
    </xf>
    <xf numFmtId="164" fontId="28" fillId="7" borderId="50" xfId="0" applyNumberFormat="1" applyFont="1" applyFill="1" applyBorder="1" applyAlignment="1" applyProtection="1">
      <alignment horizontal="left" vertical="center"/>
      <protection locked="0"/>
    </xf>
    <xf numFmtId="0" fontId="28" fillId="7" borderId="48" xfId="0" applyFont="1" applyFill="1" applyBorder="1" applyAlignment="1" applyProtection="1">
      <alignment horizontal="left" vertical="center" wrapText="1"/>
      <protection locked="0"/>
    </xf>
    <xf numFmtId="0" fontId="28" fillId="7" borderId="49" xfId="0" applyFont="1" applyFill="1" applyBorder="1" applyAlignment="1" applyProtection="1">
      <alignment horizontal="left" vertical="center" wrapText="1"/>
      <protection locked="0"/>
    </xf>
    <xf numFmtId="0" fontId="27" fillId="2" borderId="30" xfId="0" applyFont="1" applyFill="1" applyBorder="1" applyAlignment="1">
      <alignment horizontal="left" vertical="center" wrapText="1"/>
    </xf>
    <xf numFmtId="0" fontId="11" fillId="2" borderId="11" xfId="0" applyFont="1" applyFill="1" applyBorder="1" applyAlignment="1">
      <alignment horizontal="center" vertical="top" wrapText="1"/>
    </xf>
    <xf numFmtId="0" fontId="13" fillId="2" borderId="10"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0" xfId="0" applyFont="1" applyFill="1" applyBorder="1" applyAlignment="1">
      <alignment horizontal="center" vertical="top" wrapText="1"/>
    </xf>
    <xf numFmtId="0" fontId="13" fillId="2" borderId="33" xfId="0" applyFont="1" applyFill="1" applyBorder="1" applyAlignment="1">
      <alignment horizontal="center" vertical="top" wrapText="1"/>
    </xf>
    <xf numFmtId="0" fontId="13" fillId="2" borderId="34" xfId="0" applyFont="1" applyFill="1" applyBorder="1" applyAlignment="1">
      <alignment horizontal="center" vertical="top" wrapText="1"/>
    </xf>
    <xf numFmtId="0" fontId="50" fillId="2" borderId="36" xfId="0" applyFont="1" applyFill="1" applyBorder="1" applyAlignment="1">
      <alignment horizontal="center" vertical="center"/>
    </xf>
    <xf numFmtId="0" fontId="50" fillId="2" borderId="37" xfId="0" applyFont="1" applyFill="1" applyBorder="1" applyAlignment="1">
      <alignment horizontal="center" vertical="center"/>
    </xf>
    <xf numFmtId="0" fontId="11" fillId="2" borderId="3" xfId="0" applyFont="1" applyFill="1" applyBorder="1" applyAlignment="1">
      <alignment horizontal="left" vertical="top"/>
    </xf>
    <xf numFmtId="0" fontId="11" fillId="2" borderId="4" xfId="0" applyFont="1" applyFill="1" applyBorder="1" applyAlignment="1">
      <alignment horizontal="left" vertical="top"/>
    </xf>
    <xf numFmtId="0" fontId="28" fillId="6" borderId="42" xfId="0" applyFont="1" applyFill="1" applyBorder="1" applyAlignment="1" applyProtection="1">
      <alignment horizontal="left" vertical="center" wrapText="1"/>
      <protection locked="0"/>
    </xf>
    <xf numFmtId="0" fontId="28" fillId="6" borderId="43" xfId="0" applyFont="1" applyFill="1" applyBorder="1" applyAlignment="1" applyProtection="1">
      <alignment horizontal="left" vertical="center" wrapText="1"/>
      <protection locked="0"/>
    </xf>
    <xf numFmtId="175" fontId="28" fillId="7" borderId="44" xfId="0" applyNumberFormat="1" applyFont="1" applyFill="1" applyBorder="1" applyAlignment="1" applyProtection="1">
      <alignment horizontal="left" vertical="center" wrapText="1"/>
      <protection locked="0"/>
    </xf>
    <xf numFmtId="175" fontId="28" fillId="7" borderId="45" xfId="0" applyNumberFormat="1" applyFont="1" applyFill="1" applyBorder="1" applyAlignment="1" applyProtection="1">
      <alignment horizontal="left" vertical="center" wrapText="1"/>
      <protection locked="0"/>
    </xf>
    <xf numFmtId="175" fontId="28" fillId="6" borderId="44" xfId="0" applyNumberFormat="1" applyFont="1" applyFill="1" applyBorder="1" applyAlignment="1" applyProtection="1">
      <alignment horizontal="left" vertical="center" wrapText="1"/>
      <protection locked="0"/>
    </xf>
    <xf numFmtId="175" fontId="28" fillId="6" borderId="45" xfId="0" applyNumberFormat="1" applyFont="1" applyFill="1" applyBorder="1" applyAlignment="1" applyProtection="1">
      <alignment horizontal="left" vertical="center" wrapText="1"/>
      <protection locked="0"/>
    </xf>
    <xf numFmtId="0" fontId="28" fillId="7" borderId="5" xfId="0" applyFont="1" applyFill="1" applyBorder="1" applyAlignment="1">
      <alignment horizontal="left" vertical="center" wrapText="1"/>
    </xf>
    <xf numFmtId="0" fontId="28" fillId="7" borderId="6" xfId="0" applyFont="1" applyFill="1" applyBorder="1" applyAlignment="1">
      <alignment horizontal="left" vertical="center" wrapText="1"/>
    </xf>
    <xf numFmtId="0" fontId="28" fillId="7" borderId="25" xfId="0" applyFont="1" applyFill="1" applyBorder="1" applyAlignment="1">
      <alignment horizontal="left" vertical="center" wrapText="1"/>
    </xf>
    <xf numFmtId="0" fontId="28" fillId="7" borderId="48" xfId="0" applyFont="1" applyFill="1" applyBorder="1" applyAlignment="1">
      <alignment horizontal="left" vertical="center" wrapText="1"/>
    </xf>
    <xf numFmtId="0" fontId="28" fillId="7" borderId="49" xfId="0" applyFont="1" applyFill="1" applyBorder="1" applyAlignment="1">
      <alignment horizontal="left" vertical="center" wrapText="1"/>
    </xf>
    <xf numFmtId="0" fontId="24"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8" fillId="7" borderId="50" xfId="0" applyFont="1" applyFill="1" applyBorder="1" applyAlignment="1" applyProtection="1">
      <alignment horizontal="left" vertical="center" wrapText="1"/>
      <protection locked="0"/>
    </xf>
    <xf numFmtId="0" fontId="28" fillId="7" borderId="51" xfId="0" applyFont="1" applyFill="1" applyBorder="1" applyAlignment="1" applyProtection="1">
      <alignment horizontal="left" vertical="center" wrapText="1"/>
      <protection locked="0"/>
    </xf>
    <xf numFmtId="0" fontId="28" fillId="7" borderId="50" xfId="0" applyFont="1" applyFill="1" applyBorder="1" applyAlignment="1">
      <alignment horizontal="left" vertical="center" wrapText="1"/>
    </xf>
    <xf numFmtId="0" fontId="28" fillId="7" borderId="51" xfId="0" applyFont="1" applyFill="1" applyBorder="1" applyAlignment="1">
      <alignment horizontal="left" vertical="center" wrapText="1"/>
    </xf>
    <xf numFmtId="0" fontId="28" fillId="6" borderId="48" xfId="0" applyFont="1" applyFill="1" applyBorder="1" applyAlignment="1">
      <alignment horizontal="left" vertical="center" wrapText="1"/>
    </xf>
    <xf numFmtId="0" fontId="28" fillId="6" borderId="49" xfId="0" applyFont="1" applyFill="1" applyBorder="1" applyAlignment="1">
      <alignment horizontal="left" vertical="center" wrapText="1"/>
    </xf>
    <xf numFmtId="0" fontId="28" fillId="6" borderId="50" xfId="0" applyFont="1" applyFill="1" applyBorder="1" applyAlignment="1">
      <alignment horizontal="left" vertical="center" wrapText="1"/>
    </xf>
    <xf numFmtId="0" fontId="28" fillId="6" borderId="51" xfId="0" applyFont="1" applyFill="1" applyBorder="1" applyAlignment="1">
      <alignment horizontal="left" vertical="center" wrapText="1"/>
    </xf>
    <xf numFmtId="0" fontId="31" fillId="7" borderId="25" xfId="0" applyFont="1" applyFill="1" applyBorder="1" applyAlignment="1">
      <alignment horizontal="left" vertical="center" wrapText="1"/>
    </xf>
    <xf numFmtId="0" fontId="31" fillId="6" borderId="44" xfId="0" applyFont="1" applyFill="1" applyBorder="1" applyAlignment="1">
      <alignment horizontal="left" vertical="center" wrapText="1"/>
    </xf>
    <xf numFmtId="0" fontId="28" fillId="6" borderId="42" xfId="0" applyFont="1" applyFill="1" applyBorder="1" applyAlignment="1">
      <alignment horizontal="left" vertical="center" wrapText="1"/>
    </xf>
    <xf numFmtId="0" fontId="28" fillId="6" borderId="43" xfId="0" applyFont="1" applyFill="1" applyBorder="1" applyAlignment="1">
      <alignment horizontal="left" vertical="center" wrapText="1"/>
    </xf>
    <xf numFmtId="176" fontId="28" fillId="7" borderId="44" xfId="0" applyNumberFormat="1" applyFont="1" applyFill="1" applyBorder="1" applyAlignment="1" applyProtection="1">
      <alignment horizontal="left" vertical="center" wrapText="1"/>
      <protection locked="0"/>
    </xf>
    <xf numFmtId="176" fontId="28" fillId="7" borderId="45" xfId="0" applyNumberFormat="1" applyFont="1" applyFill="1" applyBorder="1" applyAlignment="1" applyProtection="1">
      <alignment horizontal="left" vertical="center" wrapText="1"/>
      <protection locked="0"/>
    </xf>
    <xf numFmtId="0" fontId="35" fillId="2" borderId="59" xfId="0" applyFont="1" applyFill="1" applyBorder="1" applyAlignment="1">
      <alignment horizontal="center" vertical="center" wrapText="1"/>
    </xf>
    <xf numFmtId="0" fontId="35" fillId="2" borderId="60" xfId="0" applyFont="1" applyFill="1" applyBorder="1" applyAlignment="1">
      <alignment horizontal="center" vertical="center" wrapText="1"/>
    </xf>
    <xf numFmtId="0" fontId="35" fillId="2" borderId="61" xfId="0" applyFont="1" applyFill="1" applyBorder="1" applyAlignment="1">
      <alignment horizontal="center" vertical="center" wrapText="1"/>
    </xf>
    <xf numFmtId="0" fontId="35" fillId="2" borderId="56" xfId="0" applyFont="1" applyFill="1" applyBorder="1" applyAlignment="1">
      <alignment horizontal="center" vertical="center" wrapText="1"/>
    </xf>
    <xf numFmtId="0" fontId="35" fillId="2" borderId="57" xfId="0" applyFont="1" applyFill="1" applyBorder="1" applyAlignment="1">
      <alignment horizontal="center" vertical="center" wrapText="1"/>
    </xf>
    <xf numFmtId="0" fontId="35" fillId="2" borderId="58" xfId="0" applyFont="1" applyFill="1" applyBorder="1" applyAlignment="1">
      <alignment horizontal="center" vertical="center" wrapText="1"/>
    </xf>
    <xf numFmtId="0" fontId="50" fillId="2" borderId="146" xfId="0" applyFont="1" applyFill="1" applyBorder="1" applyAlignment="1">
      <alignment horizontal="center" vertical="center" wrapText="1"/>
    </xf>
    <xf numFmtId="0" fontId="50" fillId="2" borderId="147" xfId="0" applyFont="1" applyFill="1" applyBorder="1" applyAlignment="1">
      <alignment horizontal="center" vertical="center" wrapText="1"/>
    </xf>
    <xf numFmtId="0" fontId="50" fillId="2" borderId="148" xfId="0" applyFont="1" applyFill="1" applyBorder="1" applyAlignment="1">
      <alignment horizontal="center" vertical="center" wrapText="1"/>
    </xf>
    <xf numFmtId="0" fontId="50" fillId="2" borderId="145" xfId="0" applyFont="1" applyFill="1" applyBorder="1" applyAlignment="1">
      <alignment horizontal="center" vertical="center" wrapText="1"/>
    </xf>
    <xf numFmtId="0" fontId="50" fillId="2" borderId="60" xfId="0" applyFont="1" applyFill="1" applyBorder="1" applyAlignment="1">
      <alignment horizontal="center" vertical="center" wrapText="1"/>
    </xf>
    <xf numFmtId="0" fontId="50" fillId="2" borderId="103" xfId="0" applyFont="1" applyFill="1" applyBorder="1" applyAlignment="1">
      <alignment horizontal="center" vertical="center" wrapText="1"/>
    </xf>
    <xf numFmtId="0" fontId="2" fillId="2" borderId="145"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4"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8" fillId="7" borderId="62" xfId="0" applyFont="1" applyFill="1" applyBorder="1" applyAlignment="1">
      <alignment horizontal="left" vertical="center" wrapText="1"/>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8" fillId="7" borderId="24" xfId="0" applyFont="1" applyFill="1" applyBorder="1" applyAlignment="1">
      <alignment horizontal="left" vertical="center" wrapText="1"/>
    </xf>
    <xf numFmtId="0" fontId="31" fillId="6" borderId="25" xfId="0" applyFont="1" applyFill="1" applyBorder="1" applyAlignment="1">
      <alignment horizontal="left" vertical="center" wrapText="1"/>
    </xf>
    <xf numFmtId="0" fontId="2" fillId="2" borderId="80" xfId="0" applyFont="1" applyFill="1" applyBorder="1" applyAlignment="1">
      <alignment horizontal="center" vertical="center"/>
    </xf>
    <xf numFmtId="0" fontId="2" fillId="2" borderId="155" xfId="0" applyFont="1" applyFill="1" applyBorder="1" applyAlignment="1">
      <alignment horizontal="center" vertical="center"/>
    </xf>
    <xf numFmtId="0" fontId="2" fillId="2" borderId="156" xfId="0" applyFont="1" applyFill="1" applyBorder="1" applyAlignment="1">
      <alignment horizontal="center" vertical="center"/>
    </xf>
    <xf numFmtId="0" fontId="2" fillId="2" borderId="149"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107" xfId="0" applyFont="1" applyFill="1" applyBorder="1" applyAlignment="1">
      <alignment horizontal="center" vertical="center"/>
    </xf>
    <xf numFmtId="0" fontId="51" fillId="2" borderId="149" xfId="0" applyFont="1" applyFill="1" applyBorder="1" applyAlignment="1">
      <alignment horizontal="center" vertical="center" wrapText="1"/>
    </xf>
    <xf numFmtId="0" fontId="51" fillId="2" borderId="105" xfId="0" applyFont="1" applyFill="1" applyBorder="1" applyAlignment="1">
      <alignment horizontal="center" vertical="center" wrapText="1"/>
    </xf>
    <xf numFmtId="0" fontId="51" fillId="2" borderId="106" xfId="0" applyFont="1" applyFill="1" applyBorder="1" applyAlignment="1">
      <alignment horizontal="center" vertical="center" wrapText="1"/>
    </xf>
    <xf numFmtId="0" fontId="2" fillId="2" borderId="106" xfId="0" applyFont="1" applyFill="1" applyBorder="1" applyAlignment="1">
      <alignment horizontal="center" vertical="center"/>
    </xf>
    <xf numFmtId="0" fontId="28" fillId="10" borderId="5" xfId="0" applyFont="1" applyFill="1" applyBorder="1" applyAlignment="1">
      <alignment horizontal="left" vertical="center" wrapText="1"/>
    </xf>
    <xf numFmtId="0" fontId="28" fillId="10" borderId="6" xfId="0" applyFont="1" applyFill="1" applyBorder="1" applyAlignment="1">
      <alignment horizontal="left" vertical="center" wrapText="1"/>
    </xf>
    <xf numFmtId="0" fontId="28" fillId="10" borderId="5" xfId="0" applyFont="1" applyFill="1" applyBorder="1" applyAlignment="1" applyProtection="1">
      <alignment horizontal="left" vertical="center"/>
      <protection locked="0"/>
    </xf>
    <xf numFmtId="0" fontId="28" fillId="10" borderId="6" xfId="0" applyFont="1" applyFill="1" applyBorder="1" applyAlignment="1" applyProtection="1">
      <alignment horizontal="left" vertical="center"/>
      <protection locked="0"/>
    </xf>
    <xf numFmtId="0" fontId="28" fillId="10" borderId="50" xfId="0" applyFont="1" applyFill="1" applyBorder="1" applyAlignment="1">
      <alignment horizontal="left" vertical="center" wrapText="1"/>
    </xf>
    <xf numFmtId="0" fontId="28" fillId="10" borderId="51" xfId="0" applyFont="1" applyFill="1" applyBorder="1" applyAlignment="1">
      <alignment horizontal="left" vertical="center" wrapText="1"/>
    </xf>
    <xf numFmtId="0" fontId="28" fillId="10" borderId="50" xfId="0" applyFont="1" applyFill="1" applyBorder="1" applyAlignment="1" applyProtection="1">
      <alignment horizontal="left" vertical="center"/>
      <protection locked="0"/>
    </xf>
    <xf numFmtId="0" fontId="28" fillId="10" borderId="51" xfId="0" applyFont="1" applyFill="1" applyBorder="1" applyAlignment="1" applyProtection="1">
      <alignment horizontal="left" vertical="center"/>
      <protection locked="0"/>
    </xf>
    <xf numFmtId="0" fontId="28" fillId="11" borderId="44" xfId="0" applyFont="1" applyFill="1" applyBorder="1" applyAlignment="1">
      <alignment horizontal="left" vertical="center" wrapText="1"/>
    </xf>
    <xf numFmtId="0" fontId="28" fillId="11" borderId="45" xfId="0" applyFont="1" applyFill="1" applyBorder="1" applyAlignment="1">
      <alignment horizontal="left" vertical="center" wrapText="1"/>
    </xf>
    <xf numFmtId="0" fontId="28" fillId="11" borderId="44" xfId="0" applyFont="1" applyFill="1" applyBorder="1" applyAlignment="1" applyProtection="1">
      <alignment horizontal="left" vertical="center"/>
      <protection locked="0"/>
    </xf>
    <xf numFmtId="0" fontId="28" fillId="11" borderId="45" xfId="0" applyFont="1" applyFill="1" applyBorder="1" applyAlignment="1" applyProtection="1">
      <alignment horizontal="left" vertical="center"/>
      <protection locked="0"/>
    </xf>
    <xf numFmtId="0" fontId="28" fillId="10" borderId="44" xfId="0" applyFont="1" applyFill="1" applyBorder="1" applyAlignment="1">
      <alignment horizontal="left" vertical="center" wrapText="1"/>
    </xf>
    <xf numFmtId="0" fontId="28" fillId="10" borderId="45" xfId="0" applyFont="1" applyFill="1" applyBorder="1" applyAlignment="1">
      <alignment horizontal="left" vertical="center" wrapText="1"/>
    </xf>
    <xf numFmtId="0" fontId="28" fillId="10" borderId="44" xfId="0" applyFont="1" applyFill="1" applyBorder="1" applyAlignment="1" applyProtection="1">
      <alignment horizontal="left" vertical="center"/>
      <protection locked="0"/>
    </xf>
    <xf numFmtId="0" fontId="28" fillId="10" borderId="45" xfId="0" applyFont="1" applyFill="1" applyBorder="1" applyAlignment="1" applyProtection="1">
      <alignment horizontal="left" vertical="center"/>
      <protection locked="0"/>
    </xf>
    <xf numFmtId="0" fontId="24" fillId="11" borderId="2" xfId="0" applyFont="1" applyFill="1" applyBorder="1" applyAlignment="1">
      <alignment horizontal="center" vertical="center" wrapText="1"/>
    </xf>
    <xf numFmtId="0" fontId="24" fillId="11" borderId="3"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28" fillId="10" borderId="48" xfId="0" applyFont="1" applyFill="1" applyBorder="1" applyAlignment="1">
      <alignment horizontal="left" vertical="center" wrapText="1"/>
    </xf>
    <xf numFmtId="0" fontId="28" fillId="10" borderId="49" xfId="0" applyFont="1" applyFill="1" applyBorder="1" applyAlignment="1">
      <alignment horizontal="left" vertical="center" wrapText="1"/>
    </xf>
    <xf numFmtId="0" fontId="28" fillId="10" borderId="48" xfId="0" applyFont="1" applyFill="1" applyBorder="1" applyAlignment="1" applyProtection="1">
      <alignment horizontal="left" vertical="center"/>
      <protection locked="0"/>
    </xf>
    <xf numFmtId="0" fontId="28" fillId="10" borderId="49" xfId="0" applyFont="1" applyFill="1" applyBorder="1" applyAlignment="1" applyProtection="1">
      <alignment horizontal="left" vertical="center"/>
      <protection locked="0"/>
    </xf>
    <xf numFmtId="0" fontId="28" fillId="11" borderId="50" xfId="0" applyFont="1" applyFill="1" applyBorder="1" applyAlignment="1">
      <alignment horizontal="left" vertical="center" wrapText="1"/>
    </xf>
    <xf numFmtId="0" fontId="28" fillId="11" borderId="51" xfId="0" applyFont="1" applyFill="1" applyBorder="1" applyAlignment="1">
      <alignment horizontal="left" vertical="center" wrapText="1"/>
    </xf>
    <xf numFmtId="0" fontId="28" fillId="11" borderId="50" xfId="0" applyFont="1" applyFill="1" applyBorder="1" applyAlignment="1" applyProtection="1">
      <alignment horizontal="left" vertical="center"/>
      <protection locked="0"/>
    </xf>
    <xf numFmtId="0" fontId="28" fillId="11" borderId="51" xfId="0" applyFont="1" applyFill="1" applyBorder="1" applyAlignment="1" applyProtection="1">
      <alignment horizontal="left" vertical="center"/>
      <protection locked="0"/>
    </xf>
    <xf numFmtId="0" fontId="28" fillId="11" borderId="48" xfId="0" applyFont="1" applyFill="1" applyBorder="1" applyAlignment="1">
      <alignment horizontal="left" vertical="center" wrapText="1"/>
    </xf>
    <xf numFmtId="0" fontId="28" fillId="11" borderId="49" xfId="0" applyFont="1" applyFill="1" applyBorder="1" applyAlignment="1">
      <alignment horizontal="left" vertical="center" wrapText="1"/>
    </xf>
    <xf numFmtId="0" fontId="28" fillId="11" borderId="48" xfId="0" applyFont="1" applyFill="1" applyBorder="1" applyAlignment="1" applyProtection="1">
      <alignment horizontal="left" vertical="center"/>
      <protection locked="0"/>
    </xf>
    <xf numFmtId="0" fontId="28" fillId="11" borderId="49" xfId="0" applyFont="1" applyFill="1" applyBorder="1" applyAlignment="1" applyProtection="1">
      <alignment horizontal="left" vertical="center"/>
      <protection locked="0"/>
    </xf>
    <xf numFmtId="0" fontId="24" fillId="10" borderId="2" xfId="0"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28" fillId="11" borderId="46" xfId="0" applyFont="1" applyFill="1" applyBorder="1" applyAlignment="1">
      <alignment horizontal="left" vertical="center" wrapText="1"/>
    </xf>
    <xf numFmtId="0" fontId="28" fillId="11" borderId="47" xfId="0" applyFont="1" applyFill="1" applyBorder="1" applyAlignment="1">
      <alignment horizontal="left" vertical="center" wrapText="1"/>
    </xf>
    <xf numFmtId="0" fontId="28" fillId="11" borderId="46" xfId="0" applyFont="1" applyFill="1" applyBorder="1" applyAlignment="1" applyProtection="1">
      <alignment horizontal="left" vertical="center"/>
      <protection locked="0"/>
    </xf>
    <xf numFmtId="0" fontId="28" fillId="11" borderId="47" xfId="0" applyFont="1" applyFill="1" applyBorder="1" applyAlignment="1" applyProtection="1">
      <alignment horizontal="left" vertical="center"/>
      <protection locked="0"/>
    </xf>
    <xf numFmtId="0" fontId="28" fillId="11" borderId="48" xfId="0" applyFont="1" applyFill="1" applyBorder="1" applyAlignment="1" applyProtection="1">
      <alignment horizontal="left" vertical="center" wrapText="1"/>
      <protection locked="0"/>
    </xf>
    <xf numFmtId="0" fontId="28" fillId="11" borderId="49" xfId="0" applyFont="1" applyFill="1" applyBorder="1" applyAlignment="1" applyProtection="1">
      <alignment horizontal="left" vertical="center" wrapText="1"/>
      <protection locked="0"/>
    </xf>
    <xf numFmtId="0" fontId="23" fillId="10" borderId="3" xfId="0" applyFont="1" applyFill="1" applyBorder="1" applyAlignment="1">
      <alignment horizontal="center" vertical="center" wrapText="1"/>
    </xf>
    <xf numFmtId="0" fontId="23" fillId="10" borderId="4" xfId="0" applyFont="1" applyFill="1" applyBorder="1" applyAlignment="1">
      <alignment horizontal="center" vertical="center" wrapText="1"/>
    </xf>
    <xf numFmtId="0" fontId="28" fillId="10" borderId="44" xfId="0" applyFont="1" applyFill="1" applyBorder="1" applyAlignment="1" applyProtection="1">
      <alignment horizontal="left" vertical="center" wrapText="1"/>
      <protection locked="0"/>
    </xf>
    <xf numFmtId="0" fontId="28" fillId="10" borderId="45" xfId="0" applyFont="1" applyFill="1" applyBorder="1" applyAlignment="1" applyProtection="1">
      <alignment horizontal="left" vertical="center" wrapText="1"/>
      <protection locked="0"/>
    </xf>
    <xf numFmtId="0" fontId="42" fillId="2" borderId="11" xfId="0" applyFont="1" applyFill="1" applyBorder="1" applyAlignment="1">
      <alignment horizontal="center" vertical="top" wrapText="1"/>
    </xf>
    <xf numFmtId="0" fontId="44" fillId="2" borderId="10" xfId="0" applyFont="1" applyFill="1" applyBorder="1" applyAlignment="1">
      <alignment horizontal="center" vertical="top" wrapText="1"/>
    </xf>
    <xf numFmtId="0" fontId="44" fillId="2" borderId="12" xfId="0" applyFont="1" applyFill="1" applyBorder="1" applyAlignment="1">
      <alignment horizontal="center" vertical="top" wrapText="1"/>
    </xf>
    <xf numFmtId="0" fontId="44" fillId="2" borderId="5" xfId="0" applyFont="1" applyFill="1" applyBorder="1" applyAlignment="1">
      <alignment horizontal="center" vertical="top" wrapText="1"/>
    </xf>
    <xf numFmtId="0" fontId="44" fillId="2" borderId="0" xfId="0" applyFont="1" applyFill="1" applyBorder="1" applyAlignment="1">
      <alignment horizontal="center" vertical="top" wrapText="1"/>
    </xf>
    <xf numFmtId="0" fontId="44" fillId="2" borderId="6" xfId="0" applyFont="1" applyFill="1" applyBorder="1" applyAlignment="1">
      <alignment horizontal="center" vertical="top" wrapText="1"/>
    </xf>
    <xf numFmtId="0" fontId="42" fillId="2" borderId="2" xfId="0" applyFont="1" applyFill="1" applyBorder="1" applyAlignment="1">
      <alignment horizontal="left" vertical="top"/>
    </xf>
    <xf numFmtId="0" fontId="42" fillId="2" borderId="3" xfId="0" applyFont="1" applyFill="1" applyBorder="1" applyAlignment="1">
      <alignment horizontal="left" vertical="top"/>
    </xf>
    <xf numFmtId="0" fontId="42" fillId="2" borderId="4" xfId="0" applyFont="1" applyFill="1" applyBorder="1" applyAlignment="1">
      <alignment horizontal="left" vertical="top"/>
    </xf>
    <xf numFmtId="0" fontId="51" fillId="2" borderId="78" xfId="0" applyFont="1" applyFill="1" applyBorder="1" applyAlignment="1">
      <alignment horizontal="center" vertical="center"/>
    </xf>
    <xf numFmtId="0" fontId="51" fillId="2" borderId="79" xfId="0" applyFont="1" applyFill="1" applyBorder="1" applyAlignment="1">
      <alignment horizontal="center" vertical="center"/>
    </xf>
    <xf numFmtId="0" fontId="49" fillId="2" borderId="83" xfId="0" applyFont="1" applyFill="1" applyBorder="1" applyAlignment="1">
      <alignment horizontal="left" vertical="center"/>
    </xf>
    <xf numFmtId="0" fontId="49" fillId="2" borderId="84" xfId="0" applyFont="1" applyFill="1" applyBorder="1" applyAlignment="1">
      <alignment horizontal="left" vertical="center"/>
    </xf>
    <xf numFmtId="0" fontId="2" fillId="2" borderId="83" xfId="0" applyFont="1" applyFill="1" applyBorder="1" applyAlignment="1">
      <alignment horizontal="center" vertical="center"/>
    </xf>
    <xf numFmtId="0" fontId="2" fillId="2" borderId="85" xfId="0" applyFont="1" applyFill="1" applyBorder="1" applyAlignment="1">
      <alignment horizontal="center" vertical="center"/>
    </xf>
    <xf numFmtId="0" fontId="59" fillId="2" borderId="104" xfId="0" applyFont="1" applyFill="1" applyBorder="1" applyAlignment="1">
      <alignment horizontal="center" vertical="center" wrapText="1"/>
    </xf>
    <xf numFmtId="0" fontId="59" fillId="2" borderId="105" xfId="0" applyFont="1" applyFill="1" applyBorder="1" applyAlignment="1">
      <alignment horizontal="center" vertical="center" wrapText="1"/>
    </xf>
    <xf numFmtId="0" fontId="59" fillId="2" borderId="107" xfId="0" applyFont="1" applyFill="1" applyBorder="1" applyAlignment="1">
      <alignment horizontal="center" vertical="center" wrapText="1"/>
    </xf>
    <xf numFmtId="0" fontId="24" fillId="10" borderId="8" xfId="0" applyFont="1" applyFill="1" applyBorder="1" applyAlignment="1">
      <alignment horizontal="center" vertical="center" wrapText="1"/>
    </xf>
    <xf numFmtId="0" fontId="24" fillId="10" borderId="108" xfId="0" applyFont="1" applyFill="1" applyBorder="1" applyAlignment="1">
      <alignment horizontal="center" vertical="center" wrapText="1"/>
    </xf>
    <xf numFmtId="0" fontId="24" fillId="10" borderId="85" xfId="0" applyFont="1" applyFill="1" applyBorder="1" applyAlignment="1">
      <alignment horizontal="center" vertical="center" wrapText="1"/>
    </xf>
    <xf numFmtId="0" fontId="28" fillId="11" borderId="24" xfId="0" applyFont="1" applyFill="1" applyBorder="1" applyAlignment="1" applyProtection="1">
      <alignment horizontal="center" vertical="center"/>
      <protection locked="0"/>
    </xf>
    <xf numFmtId="0" fontId="24" fillId="11" borderId="62" xfId="0" applyFont="1" applyFill="1" applyBorder="1" applyAlignment="1" applyProtection="1">
      <alignment horizontal="center" vertical="center" wrapText="1"/>
      <protection locked="0"/>
    </xf>
    <xf numFmtId="0" fontId="52" fillId="2" borderId="113" xfId="0" applyFont="1" applyFill="1" applyBorder="1" applyAlignment="1">
      <alignment horizontal="center" vertical="center" wrapText="1"/>
    </xf>
    <xf numFmtId="0" fontId="52" fillId="2" borderId="114" xfId="0" applyFont="1" applyFill="1" applyBorder="1" applyAlignment="1">
      <alignment horizontal="center" vertical="center" wrapText="1"/>
    </xf>
    <xf numFmtId="0" fontId="52" fillId="2" borderId="115" xfId="0" applyFont="1" applyFill="1" applyBorder="1" applyAlignment="1">
      <alignment horizontal="center" vertical="center" wrapText="1"/>
    </xf>
    <xf numFmtId="0" fontId="2" fillId="2" borderId="68" xfId="0" applyFont="1" applyFill="1" applyBorder="1" applyAlignment="1">
      <alignment horizontal="center" vertical="center"/>
    </xf>
    <xf numFmtId="0" fontId="2" fillId="2" borderId="120" xfId="0" applyFont="1" applyFill="1" applyBorder="1" applyAlignment="1">
      <alignment horizontal="center" vertical="center"/>
    </xf>
    <xf numFmtId="0" fontId="2" fillId="2" borderId="121" xfId="0" applyFont="1" applyFill="1" applyBorder="1" applyAlignment="1">
      <alignment horizontal="center" vertical="center"/>
    </xf>
    <xf numFmtId="0" fontId="28" fillId="12" borderId="50" xfId="0" applyFont="1" applyFill="1" applyBorder="1" applyAlignment="1">
      <alignment horizontal="left" vertical="center" wrapText="1"/>
    </xf>
    <xf numFmtId="0" fontId="0" fillId="12" borderId="51" xfId="0" applyFill="1" applyBorder="1" applyAlignment="1">
      <alignment horizontal="left" wrapText="1"/>
    </xf>
    <xf numFmtId="0" fontId="28" fillId="12" borderId="50" xfId="0" applyFont="1" applyFill="1" applyBorder="1" applyAlignment="1" applyProtection="1">
      <alignment horizontal="left" vertical="center" wrapText="1"/>
      <protection locked="0"/>
    </xf>
    <xf numFmtId="0" fontId="0" fillId="12" borderId="51" xfId="0" applyFill="1" applyBorder="1" applyAlignment="1" applyProtection="1">
      <alignment horizontal="left" wrapText="1"/>
      <protection locked="0"/>
    </xf>
    <xf numFmtId="0" fontId="28" fillId="12" borderId="51" xfId="0" applyFont="1" applyFill="1" applyBorder="1" applyAlignment="1">
      <alignment horizontal="left" vertical="center" wrapText="1"/>
    </xf>
    <xf numFmtId="0" fontId="28" fillId="12" borderId="51" xfId="0" applyFont="1" applyFill="1" applyBorder="1" applyAlignment="1" applyProtection="1">
      <alignment horizontal="left" vertical="center" wrapText="1"/>
      <protection locked="0"/>
    </xf>
    <xf numFmtId="0" fontId="28" fillId="12" borderId="5" xfId="0" applyFont="1" applyFill="1" applyBorder="1" applyAlignment="1">
      <alignment horizontal="left" vertical="center" wrapText="1"/>
    </xf>
    <xf numFmtId="0" fontId="0" fillId="12" borderId="6" xfId="0" applyFill="1" applyBorder="1" applyAlignment="1">
      <alignment horizontal="left" wrapText="1"/>
    </xf>
    <xf numFmtId="0" fontId="28" fillId="12" borderId="5" xfId="0" applyFont="1" applyFill="1" applyBorder="1" applyAlignment="1" applyProtection="1">
      <alignment horizontal="left" vertical="center" wrapText="1"/>
      <protection locked="0"/>
    </xf>
    <xf numFmtId="0" fontId="0" fillId="12" borderId="6" xfId="0" applyFill="1" applyBorder="1" applyAlignment="1" applyProtection="1">
      <alignment horizontal="left" wrapText="1"/>
      <protection locked="0"/>
    </xf>
    <xf numFmtId="0" fontId="31" fillId="12" borderId="50" xfId="0" applyFont="1" applyFill="1" applyBorder="1" applyAlignment="1">
      <alignment horizontal="left" vertical="center" wrapText="1"/>
    </xf>
    <xf numFmtId="0" fontId="0" fillId="10" borderId="45" xfId="0" applyFill="1" applyBorder="1" applyAlignment="1">
      <alignment horizontal="left" wrapText="1"/>
    </xf>
    <xf numFmtId="0" fontId="0" fillId="10" borderId="45" xfId="0" applyFill="1" applyBorder="1" applyAlignment="1" applyProtection="1">
      <alignment horizontal="left" wrapText="1"/>
      <protection locked="0"/>
    </xf>
    <xf numFmtId="0" fontId="31" fillId="10" borderId="44" xfId="0" applyFont="1" applyFill="1" applyBorder="1" applyAlignment="1">
      <alignment horizontal="left" vertical="center" wrapText="1"/>
    </xf>
    <xf numFmtId="0" fontId="28" fillId="12" borderId="44" xfId="0" applyFont="1" applyFill="1" applyBorder="1" applyAlignment="1" applyProtection="1">
      <alignment horizontal="left" vertical="center" wrapText="1"/>
      <protection locked="0"/>
    </xf>
    <xf numFmtId="0" fontId="28" fillId="12" borderId="45" xfId="0" applyFont="1" applyFill="1" applyBorder="1" applyAlignment="1" applyProtection="1">
      <alignment horizontal="left" vertical="center" wrapText="1"/>
      <protection locked="0"/>
    </xf>
    <xf numFmtId="0" fontId="48" fillId="2" borderId="73" xfId="0" applyFont="1" applyFill="1" applyBorder="1" applyAlignment="1">
      <alignment horizontal="left" vertical="center"/>
    </xf>
    <xf numFmtId="0" fontId="48" fillId="2" borderId="74" xfId="0" applyFont="1" applyFill="1" applyBorder="1" applyAlignment="1">
      <alignment horizontal="left" vertical="center"/>
    </xf>
    <xf numFmtId="0" fontId="40" fillId="2" borderId="75" xfId="0" applyFont="1" applyFill="1" applyBorder="1" applyAlignment="1">
      <alignment horizontal="center" vertical="center"/>
    </xf>
    <xf numFmtId="0" fontId="40" fillId="2" borderId="76" xfId="0" applyFont="1" applyFill="1" applyBorder="1" applyAlignment="1">
      <alignment horizontal="center" vertical="center"/>
    </xf>
    <xf numFmtId="0" fontId="7" fillId="2" borderId="11"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6" xfId="0" applyFont="1" applyFill="1" applyBorder="1" applyAlignment="1">
      <alignment horizontal="center" vertical="top" wrapText="1"/>
    </xf>
    <xf numFmtId="0" fontId="7" fillId="2" borderId="2" xfId="0" applyFont="1" applyFill="1" applyBorder="1" applyAlignment="1">
      <alignment horizontal="left" vertical="top"/>
    </xf>
    <xf numFmtId="0" fontId="7" fillId="2" borderId="3" xfId="0" applyFont="1" applyFill="1" applyBorder="1" applyAlignment="1">
      <alignment horizontal="left" vertical="top"/>
    </xf>
    <xf numFmtId="0" fontId="7" fillId="2" borderId="4" xfId="0" applyFont="1" applyFill="1" applyBorder="1" applyAlignment="1">
      <alignment horizontal="left" vertical="top"/>
    </xf>
    <xf numFmtId="0" fontId="52" fillId="2" borderId="66" xfId="0" applyFont="1" applyFill="1" applyBorder="1" applyAlignment="1">
      <alignment horizontal="center" vertical="center"/>
    </xf>
    <xf numFmtId="0" fontId="52" fillId="2" borderId="67" xfId="0" applyFont="1" applyFill="1" applyBorder="1" applyAlignment="1">
      <alignment horizontal="center" vertical="center"/>
    </xf>
    <xf numFmtId="0" fontId="60" fillId="2" borderId="109" xfId="0" applyFont="1" applyFill="1" applyBorder="1" applyAlignment="1">
      <alignment horizontal="center" vertical="center" wrapText="1"/>
    </xf>
    <xf numFmtId="0" fontId="60" fillId="2" borderId="110" xfId="0" applyFont="1" applyFill="1" applyBorder="1" applyAlignment="1">
      <alignment horizontal="center" vertical="center" wrapText="1"/>
    </xf>
    <xf numFmtId="0" fontId="60" fillId="2" borderId="112" xfId="0" applyFont="1" applyFill="1" applyBorder="1" applyAlignment="1">
      <alignment horizontal="center" vertical="center" wrapText="1"/>
    </xf>
    <xf numFmtId="0" fontId="24" fillId="10" borderId="117" xfId="0" applyFont="1" applyFill="1" applyBorder="1" applyAlignment="1">
      <alignment horizontal="center" vertical="center" wrapText="1"/>
    </xf>
    <xf numFmtId="0" fontId="24" fillId="10" borderId="118" xfId="0" applyFont="1" applyFill="1" applyBorder="1" applyAlignment="1">
      <alignment horizontal="center" vertical="center" wrapText="1"/>
    </xf>
    <xf numFmtId="0" fontId="24" fillId="10" borderId="119" xfId="0" applyFont="1" applyFill="1" applyBorder="1" applyAlignment="1">
      <alignment horizontal="center" vertical="center" wrapText="1"/>
    </xf>
    <xf numFmtId="0" fontId="2" fillId="2" borderId="116"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12" xfId="0" applyFont="1" applyFill="1" applyBorder="1" applyAlignment="1">
      <alignment horizontal="center" vertical="center"/>
    </xf>
    <xf numFmtId="0" fontId="52" fillId="2" borderId="116" xfId="0" applyFont="1" applyFill="1" applyBorder="1" applyAlignment="1">
      <alignment horizontal="center" vertical="center" wrapText="1"/>
    </xf>
    <xf numFmtId="0" fontId="52" fillId="2" borderId="110" xfId="0" applyFont="1" applyFill="1" applyBorder="1" applyAlignment="1">
      <alignment horizontal="center" vertical="center" wrapText="1"/>
    </xf>
    <xf numFmtId="0" fontId="52" fillId="2" borderId="111" xfId="0" applyFont="1" applyFill="1" applyBorder="1" applyAlignment="1">
      <alignment horizontal="center" vertical="center" wrapText="1"/>
    </xf>
    <xf numFmtId="0" fontId="24" fillId="12" borderId="44" xfId="0" applyFont="1" applyFill="1" applyBorder="1" applyAlignment="1">
      <alignment horizontal="center" vertical="center" wrapText="1"/>
    </xf>
    <xf numFmtId="0" fontId="23" fillId="12" borderId="52" xfId="0" applyFont="1" applyFill="1" applyBorder="1" applyAlignment="1">
      <alignment horizontal="center" vertical="center" wrapText="1"/>
    </xf>
    <xf numFmtId="0" fontId="23" fillId="12" borderId="45" xfId="0" applyFont="1" applyFill="1" applyBorder="1" applyAlignment="1">
      <alignment horizontal="center" vertical="center" wrapText="1"/>
    </xf>
    <xf numFmtId="176" fontId="28" fillId="10" borderId="44" xfId="0" applyNumberFormat="1" applyFont="1" applyFill="1" applyBorder="1" applyAlignment="1" applyProtection="1">
      <alignment horizontal="left" vertical="center" wrapText="1"/>
      <protection locked="0"/>
    </xf>
    <xf numFmtId="176" fontId="28" fillId="10" borderId="45" xfId="0" applyNumberFormat="1" applyFont="1" applyFill="1" applyBorder="1" applyAlignment="1" applyProtection="1">
      <alignment horizontal="left" vertical="center" wrapText="1"/>
      <protection locked="0"/>
    </xf>
    <xf numFmtId="0" fontId="60" fillId="2" borderId="66" xfId="0" applyFont="1" applyFill="1" applyBorder="1" applyAlignment="1">
      <alignment horizontal="center" vertical="center" wrapText="1"/>
    </xf>
    <xf numFmtId="0" fontId="60" fillId="2" borderId="67" xfId="0" applyFont="1" applyFill="1" applyBorder="1" applyAlignment="1">
      <alignment horizontal="center" vertical="center" wrapText="1"/>
    </xf>
    <xf numFmtId="0" fontId="28" fillId="9" borderId="44" xfId="0" applyFont="1" applyFill="1" applyBorder="1" applyAlignment="1">
      <alignment horizontal="left" vertical="center" wrapText="1"/>
    </xf>
    <xf numFmtId="0" fontId="28" fillId="9" borderId="45" xfId="0" applyFont="1" applyFill="1" applyBorder="1" applyAlignment="1">
      <alignment horizontal="left" vertical="center" wrapText="1"/>
    </xf>
    <xf numFmtId="0" fontId="28" fillId="9" borderId="44" xfId="0" applyFont="1" applyFill="1" applyBorder="1" applyAlignment="1" applyProtection="1">
      <alignment horizontal="left" vertical="center" wrapText="1"/>
      <protection locked="0"/>
    </xf>
    <xf numFmtId="0" fontId="28" fillId="9" borderId="45" xfId="0" applyFont="1" applyFill="1" applyBorder="1" applyAlignment="1" applyProtection="1">
      <alignment horizontal="left" vertical="center" wrapText="1"/>
      <protection locked="0"/>
    </xf>
    <xf numFmtId="0" fontId="28" fillId="9" borderId="25" xfId="0" applyFont="1" applyFill="1" applyBorder="1" applyAlignment="1">
      <alignment horizontal="left" vertical="center" wrapText="1"/>
    </xf>
    <xf numFmtId="0" fontId="28" fillId="13" borderId="25" xfId="0" applyFont="1" applyFill="1" applyBorder="1" applyAlignment="1">
      <alignment horizontal="left" vertical="center" wrapText="1"/>
    </xf>
    <xf numFmtId="0" fontId="28" fillId="13" borderId="62" xfId="0" applyFont="1" applyFill="1" applyBorder="1" applyAlignment="1" applyProtection="1">
      <alignment horizontal="left" vertical="center" wrapText="1"/>
      <protection locked="0"/>
    </xf>
    <xf numFmtId="0" fontId="28" fillId="13" borderId="44" xfId="0" applyFont="1" applyFill="1" applyBorder="1" applyAlignment="1">
      <alignment horizontal="left" vertical="center" wrapText="1"/>
    </xf>
    <xf numFmtId="0" fontId="28" fillId="13" borderId="45" xfId="0" applyFont="1" applyFill="1" applyBorder="1" applyAlignment="1">
      <alignment horizontal="left" vertical="center" wrapText="1"/>
    </xf>
    <xf numFmtId="0" fontId="28" fillId="13" borderId="44" xfId="0" applyFont="1" applyFill="1" applyBorder="1" applyAlignment="1" applyProtection="1">
      <alignment horizontal="left" vertical="center" wrapText="1"/>
      <protection locked="0"/>
    </xf>
    <xf numFmtId="0" fontId="28" fillId="13" borderId="45" xfId="0" applyFont="1" applyFill="1" applyBorder="1" applyAlignment="1" applyProtection="1">
      <alignment horizontal="left" vertical="center" wrapText="1"/>
      <protection locked="0"/>
    </xf>
    <xf numFmtId="0" fontId="28" fillId="9" borderId="25" xfId="0" applyFont="1" applyFill="1" applyBorder="1" applyAlignment="1" applyProtection="1">
      <alignment horizontal="left" vertical="center" wrapText="1"/>
      <protection locked="0"/>
    </xf>
    <xf numFmtId="0" fontId="28" fillId="13" borderId="25" xfId="0" applyFont="1" applyFill="1" applyBorder="1" applyAlignment="1" applyProtection="1">
      <alignment horizontal="left" vertical="center" wrapText="1"/>
      <protection locked="0"/>
    </xf>
    <xf numFmtId="0" fontId="24" fillId="13" borderId="2" xfId="0" applyFont="1" applyFill="1" applyBorder="1" applyAlignment="1">
      <alignment horizontal="center" vertical="center" wrapText="1"/>
    </xf>
    <xf numFmtId="0" fontId="24" fillId="13" borderId="3" xfId="0" applyFont="1" applyFill="1" applyBorder="1" applyAlignment="1">
      <alignment horizontal="center" vertical="center" wrapText="1"/>
    </xf>
    <xf numFmtId="0" fontId="24" fillId="13" borderId="4" xfId="0" applyFont="1" applyFill="1" applyBorder="1" applyAlignment="1">
      <alignment horizontal="center" vertical="center" wrapText="1"/>
    </xf>
    <xf numFmtId="0" fontId="57" fillId="2" borderId="101" xfId="0" applyFont="1" applyFill="1" applyBorder="1" applyAlignment="1">
      <alignment horizontal="left" vertical="center"/>
    </xf>
    <xf numFmtId="0" fontId="57" fillId="2" borderId="102" xfId="0" applyFont="1" applyFill="1" applyBorder="1" applyAlignment="1">
      <alignment horizontal="left" vertical="center"/>
    </xf>
    <xf numFmtId="0" fontId="74" fillId="2" borderId="101" xfId="0" applyFont="1" applyFill="1" applyBorder="1" applyAlignment="1">
      <alignment horizontal="left" vertical="center"/>
    </xf>
    <xf numFmtId="0" fontId="74" fillId="2" borderId="184" xfId="0" applyFont="1" applyFill="1" applyBorder="1" applyAlignment="1">
      <alignment horizontal="left" vertical="center"/>
    </xf>
    <xf numFmtId="0" fontId="32" fillId="2" borderId="11" xfId="0" applyFont="1" applyFill="1" applyBorder="1" applyAlignment="1">
      <alignment horizontal="center" vertical="top" wrapText="1"/>
    </xf>
    <xf numFmtId="0" fontId="34" fillId="2" borderId="10" xfId="0" applyFont="1" applyFill="1" applyBorder="1" applyAlignment="1">
      <alignment horizontal="center" vertical="top" wrapText="1"/>
    </xf>
    <xf numFmtId="0" fontId="34" fillId="2" borderId="12" xfId="0" applyFont="1" applyFill="1" applyBorder="1" applyAlignment="1">
      <alignment horizontal="center" vertical="top" wrapText="1"/>
    </xf>
    <xf numFmtId="0" fontId="34" fillId="2" borderId="5" xfId="0" applyFont="1" applyFill="1" applyBorder="1" applyAlignment="1">
      <alignment horizontal="center" vertical="top" wrapText="1"/>
    </xf>
    <xf numFmtId="0" fontId="34" fillId="2" borderId="0" xfId="0" applyFont="1" applyFill="1" applyBorder="1" applyAlignment="1">
      <alignment horizontal="center" vertical="top" wrapText="1"/>
    </xf>
    <xf numFmtId="0" fontId="34" fillId="2" borderId="6" xfId="0" applyFont="1" applyFill="1" applyBorder="1" applyAlignment="1">
      <alignment horizontal="center" vertical="top" wrapText="1"/>
    </xf>
    <xf numFmtId="0" fontId="34" fillId="2" borderId="88" xfId="0" applyFont="1" applyFill="1" applyBorder="1" applyAlignment="1">
      <alignment horizontal="center" vertical="top" wrapText="1"/>
    </xf>
    <xf numFmtId="0" fontId="34" fillId="2" borderId="89" xfId="0" applyFont="1" applyFill="1" applyBorder="1" applyAlignment="1">
      <alignment horizontal="center" vertical="top" wrapText="1"/>
    </xf>
    <xf numFmtId="0" fontId="34" fillId="2" borderId="90" xfId="0" applyFont="1" applyFill="1" applyBorder="1" applyAlignment="1">
      <alignment horizontal="center" vertical="top" wrapText="1"/>
    </xf>
    <xf numFmtId="0" fontId="32" fillId="2" borderId="11" xfId="0" applyFont="1" applyFill="1" applyBorder="1" applyAlignment="1">
      <alignment horizontal="left" vertical="top"/>
    </xf>
    <xf numFmtId="0" fontId="32" fillId="2" borderId="10" xfId="0" applyFont="1" applyFill="1" applyBorder="1" applyAlignment="1">
      <alignment horizontal="left" vertical="top"/>
    </xf>
    <xf numFmtId="0" fontId="32" fillId="2" borderId="12" xfId="0" applyFont="1" applyFill="1" applyBorder="1" applyAlignment="1">
      <alignment horizontal="left" vertical="top"/>
    </xf>
    <xf numFmtId="0" fontId="56" fillId="2" borderId="93" xfId="0" applyFont="1" applyFill="1" applyBorder="1" applyAlignment="1">
      <alignment horizontal="center" vertical="center"/>
    </xf>
    <xf numFmtId="0" fontId="56" fillId="2" borderId="94" xfId="0" applyFont="1" applyFill="1" applyBorder="1" applyAlignment="1">
      <alignment horizontal="center" vertical="center"/>
    </xf>
    <xf numFmtId="0" fontId="56" fillId="2" borderId="174" xfId="0" applyFont="1" applyFill="1" applyBorder="1" applyAlignment="1">
      <alignment horizontal="center" vertical="center" wrapText="1"/>
    </xf>
    <xf numFmtId="0" fontId="56" fillId="2" borderId="175" xfId="0" applyFont="1" applyFill="1" applyBorder="1" applyAlignment="1">
      <alignment horizontal="center" vertical="center" wrapText="1"/>
    </xf>
    <xf numFmtId="0" fontId="56" fillId="2" borderId="176" xfId="0" applyFont="1" applyFill="1" applyBorder="1" applyAlignment="1">
      <alignment horizontal="center" vertical="center" wrapText="1"/>
    </xf>
    <xf numFmtId="0" fontId="67" fillId="2" borderId="178" xfId="0" applyFont="1" applyFill="1" applyBorder="1" applyAlignment="1">
      <alignment horizontal="center" vertical="center" wrapText="1"/>
    </xf>
    <xf numFmtId="0" fontId="67" fillId="2" borderId="175" xfId="0" applyFont="1" applyFill="1" applyBorder="1" applyAlignment="1">
      <alignment horizontal="center" vertical="center" wrapText="1"/>
    </xf>
    <xf numFmtId="0" fontId="67" fillId="2" borderId="177" xfId="0" applyFont="1" applyFill="1" applyBorder="1" applyAlignment="1">
      <alignment horizontal="center" vertical="center" wrapText="1"/>
    </xf>
    <xf numFmtId="0" fontId="2" fillId="2" borderId="179" xfId="0" applyFont="1" applyFill="1" applyBorder="1" applyAlignment="1">
      <alignment horizontal="center" vertical="center"/>
    </xf>
    <xf numFmtId="0" fontId="2" fillId="2" borderId="180" xfId="0" applyFont="1" applyFill="1" applyBorder="1" applyAlignment="1">
      <alignment horizontal="center" vertical="center"/>
    </xf>
    <xf numFmtId="0" fontId="2" fillId="2" borderId="181" xfId="0" applyFont="1" applyFill="1" applyBorder="1" applyAlignment="1">
      <alignment horizontal="center" vertical="center"/>
    </xf>
    <xf numFmtId="0" fontId="24" fillId="9" borderId="182" xfId="0" applyFont="1" applyFill="1" applyBorder="1" applyAlignment="1">
      <alignment horizontal="center" vertical="center" wrapText="1"/>
    </xf>
    <xf numFmtId="0" fontId="24" fillId="9" borderId="183" xfId="0" applyFont="1" applyFill="1" applyBorder="1" applyAlignment="1">
      <alignment horizontal="center" vertical="center" wrapText="1"/>
    </xf>
    <xf numFmtId="0" fontId="24" fillId="9" borderId="184" xfId="0" applyFont="1" applyFill="1" applyBorder="1" applyAlignment="1">
      <alignment horizontal="center" vertical="center" wrapText="1"/>
    </xf>
    <xf numFmtId="0" fontId="2" fillId="2" borderId="100" xfId="0" applyFont="1" applyFill="1" applyBorder="1" applyAlignment="1">
      <alignment horizontal="center" vertical="center"/>
    </xf>
    <xf numFmtId="0" fontId="2" fillId="2" borderId="188" xfId="0" applyFont="1" applyFill="1" applyBorder="1" applyAlignment="1">
      <alignment horizontal="center" vertical="center"/>
    </xf>
    <xf numFmtId="0" fontId="2" fillId="2" borderId="189" xfId="0" applyFont="1" applyFill="1" applyBorder="1" applyAlignment="1">
      <alignment horizontal="center" vertical="center"/>
    </xf>
    <xf numFmtId="0" fontId="24" fillId="9" borderId="2"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24" fillId="9" borderId="4" xfId="0" applyFont="1" applyFill="1" applyBorder="1" applyAlignment="1">
      <alignment horizontal="center" vertical="center" wrapText="1"/>
    </xf>
    <xf numFmtId="0" fontId="10" fillId="9" borderId="48" xfId="0" applyFont="1" applyFill="1" applyBorder="1" applyAlignment="1">
      <alignment horizontal="center" vertical="center" wrapText="1"/>
    </xf>
    <xf numFmtId="0" fontId="10" fillId="9" borderId="191" xfId="0" applyFont="1" applyFill="1" applyBorder="1" applyAlignment="1">
      <alignment horizontal="center" vertical="center" wrapText="1"/>
    </xf>
    <xf numFmtId="0" fontId="10" fillId="9" borderId="49" xfId="0" applyFont="1" applyFill="1" applyBorder="1" applyAlignment="1">
      <alignment horizontal="center" vertical="center" wrapText="1"/>
    </xf>
    <xf numFmtId="0" fontId="28" fillId="13" borderId="46" xfId="0" applyFont="1" applyFill="1" applyBorder="1" applyAlignment="1" applyProtection="1">
      <alignment horizontal="left" vertical="center" wrapText="1"/>
      <protection locked="0"/>
    </xf>
    <xf numFmtId="0" fontId="28" fillId="13" borderId="47" xfId="0" applyFont="1" applyFill="1" applyBorder="1" applyAlignment="1" applyProtection="1">
      <alignment horizontal="left" vertical="center" wrapText="1"/>
      <protection locked="0"/>
    </xf>
    <xf numFmtId="0" fontId="28" fillId="13" borderId="46" xfId="0" applyFont="1" applyFill="1" applyBorder="1" applyAlignment="1">
      <alignment horizontal="left" vertical="center" wrapText="1"/>
    </xf>
    <xf numFmtId="0" fontId="28" fillId="13" borderId="47" xfId="0" applyFont="1" applyFill="1" applyBorder="1" applyAlignment="1">
      <alignment horizontal="left" vertical="center" wrapText="1"/>
    </xf>
    <xf numFmtId="0" fontId="73" fillId="13" borderId="44" xfId="0" applyFont="1" applyFill="1" applyBorder="1" applyAlignment="1">
      <alignment horizontal="center" vertical="center" wrapText="1"/>
    </xf>
    <xf numFmtId="0" fontId="73" fillId="13" borderId="52" xfId="0" applyFont="1" applyFill="1" applyBorder="1" applyAlignment="1">
      <alignment horizontal="center" vertical="center" wrapText="1"/>
    </xf>
    <xf numFmtId="0" fontId="73" fillId="13" borderId="45" xfId="0" applyFont="1" applyFill="1" applyBorder="1" applyAlignment="1">
      <alignment horizontal="center" vertical="center" wrapText="1"/>
    </xf>
    <xf numFmtId="0" fontId="28" fillId="9" borderId="192" xfId="0" applyFont="1" applyFill="1" applyBorder="1" applyAlignment="1">
      <alignment horizontal="center" vertical="center"/>
    </xf>
    <xf numFmtId="0" fontId="28" fillId="9" borderId="52" xfId="0" applyFont="1" applyFill="1" applyBorder="1" applyAlignment="1">
      <alignment horizontal="center" vertical="center"/>
    </xf>
    <xf numFmtId="0" fontId="28" fillId="9" borderId="45" xfId="0" applyFont="1" applyFill="1" applyBorder="1" applyAlignment="1">
      <alignment horizontal="center" vertical="center"/>
    </xf>
    <xf numFmtId="0" fontId="0" fillId="13" borderId="45" xfId="0" applyFill="1" applyBorder="1" applyAlignment="1">
      <alignment horizontal="left"/>
    </xf>
    <xf numFmtId="0" fontId="28" fillId="13" borderId="50" xfId="0" applyFont="1" applyFill="1" applyBorder="1" applyAlignment="1">
      <alignment horizontal="left" vertical="center" wrapText="1"/>
    </xf>
    <xf numFmtId="0" fontId="28" fillId="13" borderId="51" xfId="0" applyFont="1" applyFill="1" applyBorder="1" applyAlignment="1">
      <alignment horizontal="left" vertical="center" wrapText="1"/>
    </xf>
    <xf numFmtId="0" fontId="28" fillId="13" borderId="50" xfId="0" applyFont="1" applyFill="1" applyBorder="1" applyAlignment="1" applyProtection="1">
      <alignment horizontal="left" vertical="center" wrapText="1"/>
      <protection locked="0"/>
    </xf>
    <xf numFmtId="0" fontId="28" fillId="13" borderId="5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4" Type="http://schemas.openxmlformats.org/officeDocument/2006/relationships/worksheet" Target="worksheets/sheet4.xml"/><Relationship Id="rId10" Type="http://schemas.openxmlformats.org/officeDocument/2006/relationships/sharedStrings" Target="sharedStrings.xml"/><Relationship Id="rId5" Type="http://schemas.openxmlformats.org/officeDocument/2006/relationships/worksheet" Target="worksheets/sheet5.xml"/><Relationship Id="rId7" Type="http://schemas.openxmlformats.org/officeDocument/2006/relationships/worksheet" Target="worksheets/sheet7.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9" Type="http://schemas.openxmlformats.org/officeDocument/2006/relationships/styles" Target="styles.xml"/><Relationship Id="rId3" Type="http://schemas.openxmlformats.org/officeDocument/2006/relationships/worksheet" Target="worksheets/sheet3.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oneCellAnchor>
    <xdr:from>
      <xdr:col>6</xdr:col>
      <xdr:colOff>3789680</xdr:colOff>
      <xdr:row>10</xdr:row>
      <xdr:rowOff>121920</xdr:rowOff>
    </xdr:from>
    <xdr:ext cx="184666" cy="261610"/>
    <xdr:sp macro="" textlink="">
      <xdr:nvSpPr>
        <xdr:cNvPr id="2" name="TextBox 1"/>
        <xdr:cNvSpPr txBox="1"/>
      </xdr:nvSpPr>
      <xdr:spPr>
        <a:xfrm>
          <a:off x="5720080" y="165608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3789680</xdr:colOff>
      <xdr:row>9</xdr:row>
      <xdr:rowOff>121920</xdr:rowOff>
    </xdr:from>
    <xdr:ext cx="184666" cy="261610"/>
    <xdr:sp macro="" textlink="">
      <xdr:nvSpPr>
        <xdr:cNvPr id="2" name="TextBox 1"/>
        <xdr:cNvSpPr txBox="1"/>
      </xdr:nvSpPr>
      <xdr:spPr>
        <a:xfrm>
          <a:off x="4221480" y="234442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3789680</xdr:colOff>
      <xdr:row>15</xdr:row>
      <xdr:rowOff>121920</xdr:rowOff>
    </xdr:from>
    <xdr:ext cx="184666" cy="261610"/>
    <xdr:sp macro="" textlink="">
      <xdr:nvSpPr>
        <xdr:cNvPr id="2" name="TextBox 1"/>
        <xdr:cNvSpPr txBox="1"/>
      </xdr:nvSpPr>
      <xdr:spPr>
        <a:xfrm>
          <a:off x="4221480" y="234442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3789680</xdr:colOff>
      <xdr:row>12</xdr:row>
      <xdr:rowOff>121920</xdr:rowOff>
    </xdr:from>
    <xdr:ext cx="184666" cy="261610"/>
    <xdr:sp macro="" textlink="">
      <xdr:nvSpPr>
        <xdr:cNvPr id="3" name="TextBox 2"/>
        <xdr:cNvSpPr txBox="1"/>
      </xdr:nvSpPr>
      <xdr:spPr>
        <a:xfrm>
          <a:off x="3781213" y="3339253"/>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6</xdr:col>
      <xdr:colOff>3789680</xdr:colOff>
      <xdr:row>15</xdr:row>
      <xdr:rowOff>121920</xdr:rowOff>
    </xdr:from>
    <xdr:ext cx="184666" cy="261610"/>
    <xdr:sp macro="" textlink="">
      <xdr:nvSpPr>
        <xdr:cNvPr id="4" name="TextBox 3"/>
        <xdr:cNvSpPr txBox="1"/>
      </xdr:nvSpPr>
      <xdr:spPr>
        <a:xfrm>
          <a:off x="3781213" y="3796453"/>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6</xdr:col>
      <xdr:colOff>3789680</xdr:colOff>
      <xdr:row>15</xdr:row>
      <xdr:rowOff>121920</xdr:rowOff>
    </xdr:from>
    <xdr:ext cx="184666" cy="261610"/>
    <xdr:sp macro="" textlink="">
      <xdr:nvSpPr>
        <xdr:cNvPr id="5" name="TextBox 4"/>
        <xdr:cNvSpPr txBox="1"/>
      </xdr:nvSpPr>
      <xdr:spPr>
        <a:xfrm>
          <a:off x="3781213" y="3796453"/>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19"/>
  <sheetViews>
    <sheetView zoomScale="150" workbookViewId="0">
      <selection activeCell="B2" sqref="B2:J4"/>
    </sheetView>
  </sheetViews>
  <sheetFormatPr baseColWidth="10" defaultRowHeight="18" customHeight="1"/>
  <cols>
    <col min="1" max="1" width="2.5703125" customWidth="1"/>
    <col min="11" max="11" width="2.5703125" customWidth="1"/>
  </cols>
  <sheetData>
    <row r="1" spans="1:11" ht="14" customHeight="1">
      <c r="A1" s="171"/>
      <c r="B1" s="171"/>
      <c r="C1" s="171"/>
      <c r="D1" s="171"/>
      <c r="E1" s="171"/>
      <c r="F1" s="171"/>
      <c r="G1" s="171"/>
      <c r="H1" s="171"/>
      <c r="I1" s="171"/>
      <c r="J1" s="171"/>
      <c r="K1" s="171"/>
    </row>
    <row r="2" spans="1:11" ht="18" customHeight="1">
      <c r="A2" s="171"/>
      <c r="B2" s="168" t="s">
        <v>1005</v>
      </c>
      <c r="C2" s="168"/>
      <c r="D2" s="168"/>
      <c r="E2" s="168"/>
      <c r="F2" s="168"/>
      <c r="G2" s="168"/>
      <c r="H2" s="168"/>
      <c r="I2" s="168"/>
      <c r="J2" s="168"/>
      <c r="K2" s="171"/>
    </row>
    <row r="3" spans="1:11" ht="18" customHeight="1">
      <c r="A3" s="171"/>
      <c r="B3" s="168"/>
      <c r="C3" s="168"/>
      <c r="D3" s="168"/>
      <c r="E3" s="168"/>
      <c r="F3" s="168"/>
      <c r="G3" s="168"/>
      <c r="H3" s="168"/>
      <c r="I3" s="168"/>
      <c r="J3" s="168"/>
      <c r="K3" s="171"/>
    </row>
    <row r="4" spans="1:11" ht="18" customHeight="1">
      <c r="A4" s="171"/>
      <c r="B4" s="168"/>
      <c r="C4" s="168"/>
      <c r="D4" s="168"/>
      <c r="E4" s="168"/>
      <c r="F4" s="168"/>
      <c r="G4" s="168"/>
      <c r="H4" s="168"/>
      <c r="I4" s="168"/>
      <c r="J4" s="168"/>
      <c r="K4" s="171"/>
    </row>
    <row r="5" spans="1:11" ht="18" customHeight="1">
      <c r="A5" s="171"/>
      <c r="B5" s="169" t="s">
        <v>1049</v>
      </c>
      <c r="C5" s="170"/>
      <c r="D5" s="170"/>
      <c r="E5" s="170"/>
      <c r="F5" s="170"/>
      <c r="G5" s="170"/>
      <c r="H5" s="170"/>
      <c r="I5" s="170"/>
      <c r="J5" s="170"/>
      <c r="K5" s="171"/>
    </row>
    <row r="6" spans="1:11" ht="18" customHeight="1">
      <c r="A6" s="171"/>
      <c r="B6" s="170"/>
      <c r="C6" s="170"/>
      <c r="D6" s="170"/>
      <c r="E6" s="170"/>
      <c r="F6" s="170"/>
      <c r="G6" s="170"/>
      <c r="H6" s="170"/>
      <c r="I6" s="170"/>
      <c r="J6" s="170"/>
      <c r="K6" s="171"/>
    </row>
    <row r="7" spans="1:11" ht="18" customHeight="1">
      <c r="A7" s="171"/>
      <c r="B7" s="170"/>
      <c r="C7" s="170"/>
      <c r="D7" s="170"/>
      <c r="E7" s="170"/>
      <c r="F7" s="170"/>
      <c r="G7" s="170"/>
      <c r="H7" s="170"/>
      <c r="I7" s="170"/>
      <c r="J7" s="170"/>
      <c r="K7" s="171"/>
    </row>
    <row r="8" spans="1:11" ht="18" customHeight="1">
      <c r="A8" s="171"/>
      <c r="B8" s="170"/>
      <c r="C8" s="170"/>
      <c r="D8" s="170"/>
      <c r="E8" s="170"/>
      <c r="F8" s="170"/>
      <c r="G8" s="170"/>
      <c r="H8" s="170"/>
      <c r="I8" s="170"/>
      <c r="J8" s="170"/>
      <c r="K8" s="171"/>
    </row>
    <row r="9" spans="1:11" ht="18" customHeight="1">
      <c r="A9" s="171"/>
      <c r="B9" s="170"/>
      <c r="C9" s="170"/>
      <c r="D9" s="170"/>
      <c r="E9" s="170"/>
      <c r="F9" s="170"/>
      <c r="G9" s="170"/>
      <c r="H9" s="170"/>
      <c r="I9" s="170"/>
      <c r="J9" s="170"/>
      <c r="K9" s="171"/>
    </row>
    <row r="10" spans="1:11" ht="18" customHeight="1">
      <c r="A10" s="171"/>
      <c r="B10" s="170"/>
      <c r="C10" s="170"/>
      <c r="D10" s="170"/>
      <c r="E10" s="170"/>
      <c r="F10" s="170"/>
      <c r="G10" s="170"/>
      <c r="H10" s="170"/>
      <c r="I10" s="170"/>
      <c r="J10" s="170"/>
      <c r="K10" s="171"/>
    </row>
    <row r="11" spans="1:11" ht="18" customHeight="1">
      <c r="A11" s="171"/>
      <c r="B11" s="170"/>
      <c r="C11" s="170"/>
      <c r="D11" s="170"/>
      <c r="E11" s="170"/>
      <c r="F11" s="170"/>
      <c r="G11" s="170"/>
      <c r="H11" s="170"/>
      <c r="I11" s="170"/>
      <c r="J11" s="170"/>
      <c r="K11" s="171"/>
    </row>
    <row r="12" spans="1:11" ht="18" customHeight="1">
      <c r="A12" s="171"/>
      <c r="B12" s="170"/>
      <c r="C12" s="170"/>
      <c r="D12" s="170"/>
      <c r="E12" s="170"/>
      <c r="F12" s="170"/>
      <c r="G12" s="170"/>
      <c r="H12" s="170"/>
      <c r="I12" s="170"/>
      <c r="J12" s="170"/>
      <c r="K12" s="171"/>
    </row>
    <row r="13" spans="1:11" ht="18" customHeight="1">
      <c r="A13" s="171"/>
      <c r="B13" s="170"/>
      <c r="C13" s="170"/>
      <c r="D13" s="170"/>
      <c r="E13" s="170"/>
      <c r="F13" s="170"/>
      <c r="G13" s="170"/>
      <c r="H13" s="170"/>
      <c r="I13" s="170"/>
      <c r="J13" s="170"/>
      <c r="K13" s="171"/>
    </row>
    <row r="14" spans="1:11" ht="18" customHeight="1">
      <c r="A14" s="171"/>
      <c r="B14" s="170"/>
      <c r="C14" s="170"/>
      <c r="D14" s="170"/>
      <c r="E14" s="170"/>
      <c r="F14" s="170"/>
      <c r="G14" s="170"/>
      <c r="H14" s="170"/>
      <c r="I14" s="170"/>
      <c r="J14" s="170"/>
      <c r="K14" s="171"/>
    </row>
    <row r="15" spans="1:11" ht="18" customHeight="1">
      <c r="A15" s="171"/>
      <c r="B15" s="170"/>
      <c r="C15" s="170"/>
      <c r="D15" s="170"/>
      <c r="E15" s="170"/>
      <c r="F15" s="170"/>
      <c r="G15" s="170"/>
      <c r="H15" s="170"/>
      <c r="I15" s="170"/>
      <c r="J15" s="170"/>
      <c r="K15" s="171"/>
    </row>
    <row r="16" spans="1:11" ht="18" customHeight="1">
      <c r="A16" s="171"/>
      <c r="B16" s="170"/>
      <c r="C16" s="170"/>
      <c r="D16" s="170"/>
      <c r="E16" s="170"/>
      <c r="F16" s="170"/>
      <c r="G16" s="170"/>
      <c r="H16" s="170"/>
      <c r="I16" s="170"/>
      <c r="J16" s="170"/>
      <c r="K16" s="171"/>
    </row>
    <row r="17" spans="1:11" ht="18" customHeight="1">
      <c r="A17" s="171"/>
      <c r="B17" s="170"/>
      <c r="C17" s="170"/>
      <c r="D17" s="170"/>
      <c r="E17" s="170"/>
      <c r="F17" s="170"/>
      <c r="G17" s="170"/>
      <c r="H17" s="170"/>
      <c r="I17" s="170"/>
      <c r="J17" s="170"/>
      <c r="K17" s="171"/>
    </row>
    <row r="18" spans="1:11" ht="18" customHeight="1">
      <c r="A18" s="171"/>
      <c r="B18" s="170"/>
      <c r="C18" s="170"/>
      <c r="D18" s="170"/>
      <c r="E18" s="170"/>
      <c r="F18" s="170"/>
      <c r="G18" s="170"/>
      <c r="H18" s="170"/>
      <c r="I18" s="170"/>
      <c r="J18" s="170"/>
      <c r="K18" s="171"/>
    </row>
    <row r="19" spans="1:11" ht="18" customHeight="1">
      <c r="A19" s="171"/>
      <c r="B19" s="170"/>
      <c r="C19" s="170"/>
      <c r="D19" s="170"/>
      <c r="E19" s="170"/>
      <c r="F19" s="170"/>
      <c r="G19" s="170"/>
      <c r="H19" s="170"/>
      <c r="I19" s="170"/>
      <c r="J19" s="170"/>
      <c r="K19" s="171"/>
    </row>
  </sheetData>
  <mergeCells count="5">
    <mergeCell ref="B2:J4"/>
    <mergeCell ref="B5:J19"/>
    <mergeCell ref="A2:A19"/>
    <mergeCell ref="A1:K1"/>
    <mergeCell ref="K2:K19"/>
  </mergeCells>
  <phoneticPr fontId="1" type="noConversion"/>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19"/>
  <sheetViews>
    <sheetView tabSelected="1" zoomScale="150" workbookViewId="0">
      <selection activeCell="B5" sqref="B5:J19"/>
    </sheetView>
  </sheetViews>
  <sheetFormatPr baseColWidth="10" defaultRowHeight="18" customHeight="1"/>
  <cols>
    <col min="1" max="1" width="2.5703125" customWidth="1"/>
    <col min="11" max="11" width="2.5703125" customWidth="1"/>
  </cols>
  <sheetData>
    <row r="1" spans="1:11" ht="14" customHeight="1">
      <c r="A1" s="171"/>
      <c r="B1" s="171"/>
      <c r="C1" s="171"/>
      <c r="D1" s="171"/>
      <c r="E1" s="171"/>
      <c r="F1" s="171"/>
      <c r="G1" s="171"/>
      <c r="H1" s="171"/>
      <c r="I1" s="171"/>
      <c r="J1" s="171"/>
      <c r="K1" s="171"/>
    </row>
    <row r="2" spans="1:11" ht="18" customHeight="1">
      <c r="A2" s="171"/>
      <c r="B2" s="168" t="s">
        <v>1050</v>
      </c>
      <c r="C2" s="168"/>
      <c r="D2" s="168"/>
      <c r="E2" s="168"/>
      <c r="F2" s="168"/>
      <c r="G2" s="168"/>
      <c r="H2" s="168"/>
      <c r="I2" s="168"/>
      <c r="J2" s="168"/>
      <c r="K2" s="171"/>
    </row>
    <row r="3" spans="1:11" ht="18" customHeight="1">
      <c r="A3" s="171"/>
      <c r="B3" s="168"/>
      <c r="C3" s="168"/>
      <c r="D3" s="168"/>
      <c r="E3" s="168"/>
      <c r="F3" s="168"/>
      <c r="G3" s="168"/>
      <c r="H3" s="168"/>
      <c r="I3" s="168"/>
      <c r="J3" s="168"/>
      <c r="K3" s="171"/>
    </row>
    <row r="4" spans="1:11" ht="18" customHeight="1">
      <c r="A4" s="171"/>
      <c r="B4" s="168"/>
      <c r="C4" s="168"/>
      <c r="D4" s="168"/>
      <c r="E4" s="168"/>
      <c r="F4" s="168"/>
      <c r="G4" s="168"/>
      <c r="H4" s="168"/>
      <c r="I4" s="168"/>
      <c r="J4" s="168"/>
      <c r="K4" s="171"/>
    </row>
    <row r="5" spans="1:11" ht="18" customHeight="1">
      <c r="A5" s="171"/>
      <c r="B5" s="172" t="s">
        <v>6</v>
      </c>
      <c r="C5" s="173"/>
      <c r="D5" s="173"/>
      <c r="E5" s="173"/>
      <c r="F5" s="173"/>
      <c r="G5" s="173"/>
      <c r="H5" s="173"/>
      <c r="I5" s="173"/>
      <c r="J5" s="173"/>
      <c r="K5" s="171"/>
    </row>
    <row r="6" spans="1:11" ht="18" customHeight="1">
      <c r="A6" s="171"/>
      <c r="B6" s="173"/>
      <c r="C6" s="173"/>
      <c r="D6" s="173"/>
      <c r="E6" s="173"/>
      <c r="F6" s="173"/>
      <c r="G6" s="173"/>
      <c r="H6" s="173"/>
      <c r="I6" s="173"/>
      <c r="J6" s="173"/>
      <c r="K6" s="171"/>
    </row>
    <row r="7" spans="1:11" ht="18" customHeight="1">
      <c r="A7" s="171"/>
      <c r="B7" s="173"/>
      <c r="C7" s="173"/>
      <c r="D7" s="173"/>
      <c r="E7" s="173"/>
      <c r="F7" s="173"/>
      <c r="G7" s="173"/>
      <c r="H7" s="173"/>
      <c r="I7" s="173"/>
      <c r="J7" s="173"/>
      <c r="K7" s="171"/>
    </row>
    <row r="8" spans="1:11" ht="18" customHeight="1">
      <c r="A8" s="171"/>
      <c r="B8" s="173"/>
      <c r="C8" s="173"/>
      <c r="D8" s="173"/>
      <c r="E8" s="173"/>
      <c r="F8" s="173"/>
      <c r="G8" s="173"/>
      <c r="H8" s="173"/>
      <c r="I8" s="173"/>
      <c r="J8" s="173"/>
      <c r="K8" s="171"/>
    </row>
    <row r="9" spans="1:11" ht="18" customHeight="1">
      <c r="A9" s="171"/>
      <c r="B9" s="173"/>
      <c r="C9" s="173"/>
      <c r="D9" s="173"/>
      <c r="E9" s="173"/>
      <c r="F9" s="173"/>
      <c r="G9" s="173"/>
      <c r="H9" s="173"/>
      <c r="I9" s="173"/>
      <c r="J9" s="173"/>
      <c r="K9" s="171"/>
    </row>
    <row r="10" spans="1:11" ht="18" customHeight="1">
      <c r="A10" s="171"/>
      <c r="B10" s="173"/>
      <c r="C10" s="173"/>
      <c r="D10" s="173"/>
      <c r="E10" s="173"/>
      <c r="F10" s="173"/>
      <c r="G10" s="173"/>
      <c r="H10" s="173"/>
      <c r="I10" s="173"/>
      <c r="J10" s="173"/>
      <c r="K10" s="171"/>
    </row>
    <row r="11" spans="1:11" ht="18" customHeight="1">
      <c r="A11" s="171"/>
      <c r="B11" s="173"/>
      <c r="C11" s="173"/>
      <c r="D11" s="173"/>
      <c r="E11" s="173"/>
      <c r="F11" s="173"/>
      <c r="G11" s="173"/>
      <c r="H11" s="173"/>
      <c r="I11" s="173"/>
      <c r="J11" s="173"/>
      <c r="K11" s="171"/>
    </row>
    <row r="12" spans="1:11" ht="18" customHeight="1">
      <c r="A12" s="171"/>
      <c r="B12" s="173"/>
      <c r="C12" s="173"/>
      <c r="D12" s="173"/>
      <c r="E12" s="173"/>
      <c r="F12" s="173"/>
      <c r="G12" s="173"/>
      <c r="H12" s="173"/>
      <c r="I12" s="173"/>
      <c r="J12" s="173"/>
      <c r="K12" s="171"/>
    </row>
    <row r="13" spans="1:11" ht="18" customHeight="1">
      <c r="A13" s="171"/>
      <c r="B13" s="173"/>
      <c r="C13" s="173"/>
      <c r="D13" s="173"/>
      <c r="E13" s="173"/>
      <c r="F13" s="173"/>
      <c r="G13" s="173"/>
      <c r="H13" s="173"/>
      <c r="I13" s="173"/>
      <c r="J13" s="173"/>
      <c r="K13" s="171"/>
    </row>
    <row r="14" spans="1:11" ht="18" customHeight="1">
      <c r="A14" s="171"/>
      <c r="B14" s="173"/>
      <c r="C14" s="173"/>
      <c r="D14" s="173"/>
      <c r="E14" s="173"/>
      <c r="F14" s="173"/>
      <c r="G14" s="173"/>
      <c r="H14" s="173"/>
      <c r="I14" s="173"/>
      <c r="J14" s="173"/>
      <c r="K14" s="171"/>
    </row>
    <row r="15" spans="1:11" ht="18" customHeight="1">
      <c r="A15" s="171"/>
      <c r="B15" s="173"/>
      <c r="C15" s="173"/>
      <c r="D15" s="173"/>
      <c r="E15" s="173"/>
      <c r="F15" s="173"/>
      <c r="G15" s="173"/>
      <c r="H15" s="173"/>
      <c r="I15" s="173"/>
      <c r="J15" s="173"/>
      <c r="K15" s="171"/>
    </row>
    <row r="16" spans="1:11" ht="18" customHeight="1">
      <c r="A16" s="171"/>
      <c r="B16" s="173"/>
      <c r="C16" s="173"/>
      <c r="D16" s="173"/>
      <c r="E16" s="173"/>
      <c r="F16" s="173"/>
      <c r="G16" s="173"/>
      <c r="H16" s="173"/>
      <c r="I16" s="173"/>
      <c r="J16" s="173"/>
      <c r="K16" s="171"/>
    </row>
    <row r="17" spans="1:11" ht="18" customHeight="1">
      <c r="A17" s="171"/>
      <c r="B17" s="173"/>
      <c r="C17" s="173"/>
      <c r="D17" s="173"/>
      <c r="E17" s="173"/>
      <c r="F17" s="173"/>
      <c r="G17" s="173"/>
      <c r="H17" s="173"/>
      <c r="I17" s="173"/>
      <c r="J17" s="173"/>
      <c r="K17" s="171"/>
    </row>
    <row r="18" spans="1:11" ht="18" customHeight="1">
      <c r="A18" s="171"/>
      <c r="B18" s="173"/>
      <c r="C18" s="173"/>
      <c r="D18" s="173"/>
      <c r="E18" s="173"/>
      <c r="F18" s="173"/>
      <c r="G18" s="173"/>
      <c r="H18" s="173"/>
      <c r="I18" s="173"/>
      <c r="J18" s="173"/>
      <c r="K18" s="171"/>
    </row>
    <row r="19" spans="1:11" ht="18" customHeight="1">
      <c r="A19" s="171"/>
      <c r="B19" s="173"/>
      <c r="C19" s="173"/>
      <c r="D19" s="173"/>
      <c r="E19" s="173"/>
      <c r="F19" s="173"/>
      <c r="G19" s="173"/>
      <c r="H19" s="173"/>
      <c r="I19" s="173"/>
      <c r="J19" s="173"/>
      <c r="K19" s="171"/>
    </row>
  </sheetData>
  <sheetProtection password="8601" sheet="1" objects="1" scenarios="1"/>
  <mergeCells count="5">
    <mergeCell ref="A1:K1"/>
    <mergeCell ref="A2:A19"/>
    <mergeCell ref="K2:K19"/>
    <mergeCell ref="B2:J4"/>
    <mergeCell ref="B5:J19"/>
  </mergeCells>
  <phoneticPr fontId="1" type="noConversion"/>
  <pageMargins left="0.75" right="0.75" top="1" bottom="1" header="0.5" footer="0.5"/>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O209"/>
  <sheetViews>
    <sheetView zoomScale="150" workbookViewId="0">
      <pane xSplit="6" ySplit="5" topLeftCell="G6" activePane="bottomRight" state="frozen"/>
      <selection pane="topRight" activeCell="G1" sqref="G1"/>
      <selection pane="bottomLeft" activeCell="A4" sqref="A4"/>
      <selection pane="bottomRight" activeCell="G6" sqref="G6:H6"/>
    </sheetView>
  </sheetViews>
  <sheetFormatPr baseColWidth="10" defaultColWidth="11" defaultRowHeight="11"/>
  <cols>
    <col min="1" max="2" width="2.5703125" style="1" customWidth="1"/>
    <col min="3" max="6" width="4.140625" style="5" customWidth="1"/>
    <col min="7" max="10" width="20.5703125" style="1" customWidth="1"/>
    <col min="11" max="11" width="10.7109375" style="1" hidden="1" customWidth="1"/>
    <col min="12" max="14" width="0" style="1" hidden="1" customWidth="1"/>
    <col min="15" max="16384" width="11" style="1"/>
  </cols>
  <sheetData>
    <row r="1" spans="1:15" ht="14" customHeight="1" thickBot="1">
      <c r="A1" s="200"/>
      <c r="B1" s="200"/>
      <c r="C1" s="200"/>
      <c r="D1" s="200"/>
      <c r="E1" s="200"/>
      <c r="F1" s="200"/>
      <c r="G1" s="200"/>
      <c r="H1" s="200"/>
      <c r="I1" s="200"/>
    </row>
    <row r="2" spans="1:15" ht="37" customHeight="1" thickBot="1">
      <c r="A2" s="200"/>
      <c r="B2" s="201" t="s">
        <v>913</v>
      </c>
      <c r="C2" s="202"/>
      <c r="D2" s="202"/>
      <c r="E2" s="202"/>
      <c r="F2" s="202"/>
      <c r="G2" s="207" t="s">
        <v>1083</v>
      </c>
      <c r="H2" s="208"/>
      <c r="I2" s="208"/>
      <c r="J2" s="209"/>
    </row>
    <row r="3" spans="1:15" ht="18" customHeight="1" thickBot="1">
      <c r="A3" s="200"/>
      <c r="B3" s="203"/>
      <c r="C3" s="204"/>
      <c r="D3" s="204"/>
      <c r="E3" s="204"/>
      <c r="F3" s="204"/>
      <c r="G3" s="40" t="s">
        <v>831</v>
      </c>
      <c r="H3" s="44" t="s">
        <v>900</v>
      </c>
      <c r="I3" s="40" t="s">
        <v>1002</v>
      </c>
      <c r="J3" s="44" t="s">
        <v>868</v>
      </c>
    </row>
    <row r="4" spans="1:15" ht="18" customHeight="1" thickBot="1">
      <c r="A4" s="200"/>
      <c r="B4" s="205"/>
      <c r="C4" s="206"/>
      <c r="D4" s="206"/>
      <c r="E4" s="206"/>
      <c r="F4" s="206"/>
      <c r="G4" s="43">
        <f>(SUM(K6:K148))/504</f>
        <v>0</v>
      </c>
      <c r="H4" s="41" t="s">
        <v>799</v>
      </c>
      <c r="I4" s="45">
        <f>(SUM(M6:M148))/500</f>
        <v>0</v>
      </c>
      <c r="J4" s="42">
        <f>(SUM(N6:N148))/504</f>
        <v>0</v>
      </c>
    </row>
    <row r="5" spans="1:15" ht="18" customHeight="1" thickBot="1">
      <c r="A5" s="200"/>
      <c r="B5" s="13" t="b">
        <v>0</v>
      </c>
      <c r="C5" s="56" t="s">
        <v>952</v>
      </c>
      <c r="D5" s="56" t="s">
        <v>837</v>
      </c>
      <c r="E5" s="56" t="s">
        <v>836</v>
      </c>
      <c r="F5" s="56" t="s">
        <v>953</v>
      </c>
      <c r="G5" s="210" t="s">
        <v>950</v>
      </c>
      <c r="H5" s="210"/>
      <c r="I5" s="210" t="s">
        <v>951</v>
      </c>
      <c r="J5" s="211"/>
    </row>
    <row r="6" spans="1:15" ht="54" customHeight="1" thickBot="1">
      <c r="A6" s="200"/>
      <c r="B6" s="142" t="b">
        <v>0</v>
      </c>
      <c r="C6" s="95">
        <v>1</v>
      </c>
      <c r="D6" s="86"/>
      <c r="E6" s="86">
        <v>1</v>
      </c>
      <c r="F6" s="87">
        <v>1</v>
      </c>
      <c r="G6" s="212" t="s">
        <v>665</v>
      </c>
      <c r="H6" s="213"/>
      <c r="I6" s="214" t="s">
        <v>1207</v>
      </c>
      <c r="J6" s="215"/>
      <c r="K6" s="1" t="str">
        <f>IF(B6=TRUE,C6,"")</f>
        <v/>
      </c>
      <c r="L6" s="1" t="str">
        <f>IF(B6=TRUE,D6,"")</f>
        <v/>
      </c>
      <c r="M6" s="1" t="str">
        <f>IF(B6=TRUE,E6,"")</f>
        <v/>
      </c>
      <c r="N6" s="1" t="str">
        <f>IF(B6=TRUE,F6,"")</f>
        <v/>
      </c>
      <c r="O6" s="10"/>
    </row>
    <row r="7" spans="1:15" ht="18" customHeight="1" thickBot="1">
      <c r="A7" s="200"/>
      <c r="B7" s="174"/>
      <c r="C7" s="175"/>
      <c r="D7" s="175"/>
      <c r="E7" s="175"/>
      <c r="F7" s="176"/>
      <c r="G7" s="183" t="s">
        <v>914</v>
      </c>
      <c r="H7" s="184"/>
      <c r="I7" s="184"/>
      <c r="J7" s="185"/>
    </row>
    <row r="8" spans="1:15" ht="18" customHeight="1">
      <c r="A8" s="200"/>
      <c r="B8" s="143" t="b">
        <v>0</v>
      </c>
      <c r="C8" s="92">
        <v>1</v>
      </c>
      <c r="D8" s="88"/>
      <c r="E8" s="88">
        <v>1</v>
      </c>
      <c r="F8" s="89">
        <v>1</v>
      </c>
      <c r="G8" s="196" t="s">
        <v>1164</v>
      </c>
      <c r="H8" s="196"/>
      <c r="I8" s="197" t="s">
        <v>1233</v>
      </c>
      <c r="J8" s="197"/>
      <c r="K8" s="1" t="str">
        <f t="shared" ref="K8:K19" si="0">IF(B8=TRUE,C8,"")</f>
        <v/>
      </c>
      <c r="L8" s="1" t="str">
        <f t="shared" ref="L8:L72" si="1">IF(B8=TRUE,D8,"")</f>
        <v/>
      </c>
      <c r="M8" s="1" t="str">
        <f t="shared" ref="M8:M72" si="2">IF(B8=TRUE,E8,"")</f>
        <v/>
      </c>
      <c r="N8" s="1" t="str">
        <f t="shared" ref="N8:N72" si="3">IF(B8=TRUE,F8,"")</f>
        <v/>
      </c>
    </row>
    <row r="9" spans="1:15" ht="18" customHeight="1">
      <c r="A9" s="200"/>
      <c r="B9" s="144" t="b">
        <v>0</v>
      </c>
      <c r="C9" s="96">
        <v>1</v>
      </c>
      <c r="D9" s="23"/>
      <c r="E9" s="23">
        <v>1</v>
      </c>
      <c r="F9" s="24">
        <v>1</v>
      </c>
      <c r="G9" s="194" t="s">
        <v>1219</v>
      </c>
      <c r="H9" s="194"/>
      <c r="I9" s="195" t="s">
        <v>1182</v>
      </c>
      <c r="J9" s="195"/>
      <c r="K9" s="1" t="str">
        <f t="shared" si="0"/>
        <v/>
      </c>
      <c r="L9" s="1" t="str">
        <f t="shared" si="1"/>
        <v/>
      </c>
      <c r="M9" s="1" t="str">
        <f t="shared" si="2"/>
        <v/>
      </c>
      <c r="N9" s="1" t="str">
        <f t="shared" si="3"/>
        <v/>
      </c>
    </row>
    <row r="10" spans="1:15" ht="18" customHeight="1">
      <c r="A10" s="200"/>
      <c r="B10" s="144" t="b">
        <v>0</v>
      </c>
      <c r="C10" s="93">
        <v>3</v>
      </c>
      <c r="D10" s="18"/>
      <c r="E10" s="18">
        <v>3</v>
      </c>
      <c r="F10" s="19">
        <v>3</v>
      </c>
      <c r="G10" s="191" t="s">
        <v>807</v>
      </c>
      <c r="H10" s="191"/>
      <c r="I10" s="192" t="s">
        <v>1032</v>
      </c>
      <c r="J10" s="192"/>
      <c r="K10" s="1" t="str">
        <f t="shared" si="0"/>
        <v/>
      </c>
      <c r="L10" s="1" t="str">
        <f t="shared" si="1"/>
        <v/>
      </c>
      <c r="M10" s="1" t="str">
        <f t="shared" si="2"/>
        <v/>
      </c>
      <c r="N10" s="1" t="str">
        <f t="shared" si="3"/>
        <v/>
      </c>
    </row>
    <row r="11" spans="1:15" ht="18" customHeight="1">
      <c r="A11" s="200"/>
      <c r="B11" s="144" t="b">
        <v>0</v>
      </c>
      <c r="C11" s="96">
        <v>1</v>
      </c>
      <c r="D11" s="23"/>
      <c r="E11" s="23">
        <v>1</v>
      </c>
      <c r="F11" s="24">
        <v>1</v>
      </c>
      <c r="G11" s="189" t="s">
        <v>974</v>
      </c>
      <c r="H11" s="189"/>
      <c r="I11" s="190"/>
      <c r="J11" s="190"/>
      <c r="K11" s="1" t="str">
        <f t="shared" si="0"/>
        <v/>
      </c>
      <c r="L11" s="1" t="str">
        <f t="shared" si="1"/>
        <v/>
      </c>
      <c r="M11" s="1" t="str">
        <f t="shared" si="2"/>
        <v/>
      </c>
      <c r="N11" s="1" t="str">
        <f t="shared" si="3"/>
        <v/>
      </c>
    </row>
    <row r="12" spans="1:15" ht="18" customHeight="1">
      <c r="A12" s="200"/>
      <c r="B12" s="144" t="b">
        <v>0</v>
      </c>
      <c r="C12" s="93">
        <v>1</v>
      </c>
      <c r="D12" s="18"/>
      <c r="E12" s="18">
        <v>1</v>
      </c>
      <c r="F12" s="19">
        <v>1</v>
      </c>
      <c r="G12" s="191" t="s">
        <v>1033</v>
      </c>
      <c r="H12" s="191"/>
      <c r="I12" s="192" t="s">
        <v>1029</v>
      </c>
      <c r="J12" s="192"/>
      <c r="K12" s="1" t="str">
        <f t="shared" si="0"/>
        <v/>
      </c>
      <c r="L12" s="1" t="str">
        <f t="shared" si="1"/>
        <v/>
      </c>
      <c r="M12" s="1" t="str">
        <f t="shared" si="2"/>
        <v/>
      </c>
      <c r="N12" s="1" t="str">
        <f t="shared" si="3"/>
        <v/>
      </c>
    </row>
    <row r="13" spans="1:15" ht="18" customHeight="1">
      <c r="A13" s="200"/>
      <c r="B13" s="144" t="b">
        <v>0</v>
      </c>
      <c r="C13" s="96">
        <v>1</v>
      </c>
      <c r="D13" s="23"/>
      <c r="E13" s="23">
        <v>1</v>
      </c>
      <c r="F13" s="24">
        <v>1</v>
      </c>
      <c r="G13" s="189" t="s">
        <v>1081</v>
      </c>
      <c r="H13" s="189"/>
      <c r="I13" s="190"/>
      <c r="J13" s="190"/>
      <c r="K13" s="1" t="str">
        <f t="shared" si="0"/>
        <v/>
      </c>
      <c r="L13" s="1" t="str">
        <f t="shared" si="1"/>
        <v/>
      </c>
      <c r="M13" s="1" t="str">
        <f t="shared" si="2"/>
        <v/>
      </c>
      <c r="N13" s="1" t="str">
        <f t="shared" si="3"/>
        <v/>
      </c>
    </row>
    <row r="14" spans="1:15" ht="18" customHeight="1">
      <c r="A14" s="200"/>
      <c r="B14" s="144" t="b">
        <v>0</v>
      </c>
      <c r="C14" s="93">
        <v>1</v>
      </c>
      <c r="D14" s="18"/>
      <c r="E14" s="18">
        <v>1</v>
      </c>
      <c r="F14" s="19">
        <v>1</v>
      </c>
      <c r="G14" s="191" t="s">
        <v>1220</v>
      </c>
      <c r="H14" s="191"/>
      <c r="I14" s="192" t="s">
        <v>906</v>
      </c>
      <c r="J14" s="192"/>
      <c r="K14" s="1" t="str">
        <f t="shared" si="0"/>
        <v/>
      </c>
      <c r="L14" s="1" t="str">
        <f t="shared" si="1"/>
        <v/>
      </c>
      <c r="M14" s="1" t="str">
        <f t="shared" si="2"/>
        <v/>
      </c>
      <c r="N14" s="1" t="str">
        <f t="shared" si="3"/>
        <v/>
      </c>
    </row>
    <row r="15" spans="1:15" ht="18" customHeight="1">
      <c r="A15" s="200"/>
      <c r="B15" s="144" t="b">
        <v>0</v>
      </c>
      <c r="C15" s="96"/>
      <c r="D15" s="23"/>
      <c r="E15" s="23">
        <v>2</v>
      </c>
      <c r="F15" s="24"/>
      <c r="G15" s="189" t="s">
        <v>806</v>
      </c>
      <c r="H15" s="189"/>
      <c r="I15" s="190" t="s">
        <v>1034</v>
      </c>
      <c r="J15" s="190"/>
      <c r="K15" s="1" t="str">
        <f t="shared" si="0"/>
        <v/>
      </c>
      <c r="L15" s="1" t="str">
        <f t="shared" si="1"/>
        <v/>
      </c>
      <c r="M15" s="1" t="str">
        <f t="shared" si="2"/>
        <v/>
      </c>
      <c r="N15" s="1" t="str">
        <f t="shared" si="3"/>
        <v/>
      </c>
    </row>
    <row r="16" spans="1:15" ht="18" customHeight="1">
      <c r="A16" s="200"/>
      <c r="B16" s="144" t="b">
        <v>0</v>
      </c>
      <c r="C16" s="93">
        <v>4</v>
      </c>
      <c r="D16" s="18"/>
      <c r="E16" s="18">
        <v>4</v>
      </c>
      <c r="F16" s="19">
        <v>4</v>
      </c>
      <c r="G16" s="191" t="s">
        <v>808</v>
      </c>
      <c r="H16" s="191"/>
      <c r="I16" s="192"/>
      <c r="J16" s="192"/>
      <c r="K16" s="1" t="str">
        <f t="shared" si="0"/>
        <v/>
      </c>
      <c r="L16" s="1" t="str">
        <f t="shared" si="1"/>
        <v/>
      </c>
      <c r="M16" s="1" t="str">
        <f t="shared" si="2"/>
        <v/>
      </c>
      <c r="N16" s="1" t="str">
        <f t="shared" si="3"/>
        <v/>
      </c>
    </row>
    <row r="17" spans="1:14" ht="18" customHeight="1">
      <c r="A17" s="200"/>
      <c r="B17" s="144" t="b">
        <v>0</v>
      </c>
      <c r="C17" s="96">
        <v>1</v>
      </c>
      <c r="D17" s="23"/>
      <c r="E17" s="23">
        <v>1</v>
      </c>
      <c r="F17" s="24">
        <v>1</v>
      </c>
      <c r="G17" s="189" t="s">
        <v>809</v>
      </c>
      <c r="H17" s="189"/>
      <c r="I17" s="190"/>
      <c r="J17" s="190"/>
      <c r="K17" s="1" t="str">
        <f t="shared" si="0"/>
        <v/>
      </c>
      <c r="L17" s="1" t="str">
        <f t="shared" si="1"/>
        <v/>
      </c>
      <c r="M17" s="1" t="str">
        <f t="shared" si="2"/>
        <v/>
      </c>
      <c r="N17" s="1" t="str">
        <f t="shared" si="3"/>
        <v/>
      </c>
    </row>
    <row r="18" spans="1:14" ht="18" customHeight="1">
      <c r="A18" s="200"/>
      <c r="B18" s="144" t="b">
        <v>0</v>
      </c>
      <c r="C18" s="93">
        <v>6</v>
      </c>
      <c r="D18" s="18"/>
      <c r="E18" s="18">
        <v>6</v>
      </c>
      <c r="F18" s="19">
        <v>6</v>
      </c>
      <c r="G18" s="191" t="s">
        <v>810</v>
      </c>
      <c r="H18" s="191"/>
      <c r="I18" s="192"/>
      <c r="J18" s="192"/>
      <c r="K18" s="1" t="str">
        <f t="shared" si="0"/>
        <v/>
      </c>
      <c r="L18" s="1" t="str">
        <f t="shared" si="1"/>
        <v/>
      </c>
      <c r="M18" s="1" t="str">
        <f t="shared" si="2"/>
        <v/>
      </c>
      <c r="N18" s="1" t="str">
        <f t="shared" si="3"/>
        <v/>
      </c>
    </row>
    <row r="19" spans="1:14" ht="18" customHeight="1">
      <c r="A19" s="200"/>
      <c r="B19" s="144" t="b">
        <v>0</v>
      </c>
      <c r="C19" s="96">
        <v>1</v>
      </c>
      <c r="D19" s="23"/>
      <c r="E19" s="23">
        <v>1</v>
      </c>
      <c r="F19" s="24">
        <v>1</v>
      </c>
      <c r="G19" s="189" t="s">
        <v>1221</v>
      </c>
      <c r="H19" s="189"/>
      <c r="I19" s="190"/>
      <c r="J19" s="190"/>
      <c r="K19" s="1" t="str">
        <f t="shared" si="0"/>
        <v/>
      </c>
      <c r="L19" s="1" t="str">
        <f t="shared" si="1"/>
        <v/>
      </c>
      <c r="M19" s="1" t="str">
        <f t="shared" si="2"/>
        <v/>
      </c>
      <c r="N19" s="1" t="str">
        <f t="shared" si="3"/>
        <v/>
      </c>
    </row>
    <row r="20" spans="1:14" ht="18" customHeight="1">
      <c r="A20" s="200"/>
      <c r="B20" s="144" t="b">
        <v>0</v>
      </c>
      <c r="C20" s="93">
        <v>1</v>
      </c>
      <c r="D20" s="18"/>
      <c r="E20" s="18">
        <v>1</v>
      </c>
      <c r="F20" s="19">
        <v>1</v>
      </c>
      <c r="G20" s="191" t="s">
        <v>1222</v>
      </c>
      <c r="H20" s="191"/>
      <c r="I20" s="192"/>
      <c r="J20" s="192"/>
      <c r="K20" s="1" t="str">
        <f t="shared" ref="K20:K84" si="4">IF(B20=TRUE,C20,"")</f>
        <v/>
      </c>
      <c r="L20" s="1" t="str">
        <f t="shared" si="1"/>
        <v/>
      </c>
      <c r="M20" s="1" t="str">
        <f t="shared" si="2"/>
        <v/>
      </c>
      <c r="N20" s="1" t="str">
        <f t="shared" si="3"/>
        <v/>
      </c>
    </row>
    <row r="21" spans="1:14" ht="18" customHeight="1">
      <c r="A21" s="200"/>
      <c r="B21" s="144" t="b">
        <v>0</v>
      </c>
      <c r="C21" s="96">
        <v>3</v>
      </c>
      <c r="D21" s="23"/>
      <c r="E21" s="23">
        <v>3</v>
      </c>
      <c r="F21" s="24">
        <v>3</v>
      </c>
      <c r="G21" s="189" t="s">
        <v>726</v>
      </c>
      <c r="H21" s="189"/>
      <c r="I21" s="190"/>
      <c r="J21" s="190"/>
      <c r="K21" s="1" t="str">
        <f t="shared" si="4"/>
        <v/>
      </c>
      <c r="L21" s="1" t="str">
        <f t="shared" si="1"/>
        <v/>
      </c>
      <c r="M21" s="1" t="str">
        <f t="shared" si="2"/>
        <v/>
      </c>
      <c r="N21" s="1" t="str">
        <f t="shared" si="3"/>
        <v/>
      </c>
    </row>
    <row r="22" spans="1:14" ht="18" customHeight="1">
      <c r="A22" s="200"/>
      <c r="B22" s="144" t="b">
        <v>0</v>
      </c>
      <c r="C22" s="93">
        <v>2</v>
      </c>
      <c r="D22" s="18"/>
      <c r="E22" s="18">
        <v>2</v>
      </c>
      <c r="F22" s="19">
        <v>2</v>
      </c>
      <c r="G22" s="191" t="s">
        <v>84</v>
      </c>
      <c r="H22" s="191"/>
      <c r="I22" s="192"/>
      <c r="J22" s="192"/>
      <c r="K22" s="1" t="str">
        <f t="shared" si="4"/>
        <v/>
      </c>
      <c r="L22" s="1" t="str">
        <f t="shared" si="1"/>
        <v/>
      </c>
      <c r="M22" s="1" t="str">
        <f t="shared" si="2"/>
        <v/>
      </c>
      <c r="N22" s="1" t="str">
        <f t="shared" si="3"/>
        <v/>
      </c>
    </row>
    <row r="23" spans="1:14" ht="18" customHeight="1">
      <c r="A23" s="200"/>
      <c r="B23" s="144" t="b">
        <v>0</v>
      </c>
      <c r="C23" s="96"/>
      <c r="D23" s="23"/>
      <c r="E23" s="23"/>
      <c r="F23" s="24"/>
      <c r="G23" s="189" t="s">
        <v>727</v>
      </c>
      <c r="H23" s="189"/>
      <c r="I23" s="190" t="s">
        <v>1035</v>
      </c>
      <c r="J23" s="190"/>
      <c r="K23" s="1" t="str">
        <f t="shared" si="4"/>
        <v/>
      </c>
      <c r="L23" s="1" t="str">
        <f t="shared" si="1"/>
        <v/>
      </c>
      <c r="M23" s="1" t="str">
        <f t="shared" si="2"/>
        <v/>
      </c>
      <c r="N23" s="1" t="str">
        <f t="shared" si="3"/>
        <v/>
      </c>
    </row>
    <row r="24" spans="1:14" ht="18" customHeight="1">
      <c r="A24" s="200"/>
      <c r="B24" s="144" t="b">
        <v>0</v>
      </c>
      <c r="C24" s="93">
        <v>10</v>
      </c>
      <c r="D24" s="18"/>
      <c r="E24" s="18">
        <v>10</v>
      </c>
      <c r="F24" s="19">
        <v>10</v>
      </c>
      <c r="G24" s="191" t="s">
        <v>635</v>
      </c>
      <c r="H24" s="191"/>
      <c r="I24" s="192"/>
      <c r="J24" s="192"/>
      <c r="K24" s="1" t="str">
        <f t="shared" si="4"/>
        <v/>
      </c>
      <c r="L24" s="1" t="str">
        <f t="shared" si="1"/>
        <v/>
      </c>
      <c r="M24" s="1" t="str">
        <f t="shared" si="2"/>
        <v/>
      </c>
      <c r="N24" s="1" t="str">
        <f t="shared" si="3"/>
        <v/>
      </c>
    </row>
    <row r="25" spans="1:14" ht="18" customHeight="1">
      <c r="A25" s="200"/>
      <c r="B25" s="144" t="b">
        <v>0</v>
      </c>
      <c r="C25" s="96">
        <v>1</v>
      </c>
      <c r="D25" s="23"/>
      <c r="E25" s="23">
        <v>1</v>
      </c>
      <c r="F25" s="24">
        <v>1</v>
      </c>
      <c r="G25" s="189" t="s">
        <v>1223</v>
      </c>
      <c r="H25" s="189"/>
      <c r="I25" s="190"/>
      <c r="J25" s="190"/>
      <c r="K25" s="1" t="str">
        <f t="shared" si="4"/>
        <v/>
      </c>
      <c r="L25" s="1" t="str">
        <f t="shared" si="1"/>
        <v/>
      </c>
      <c r="M25" s="1" t="str">
        <f t="shared" si="2"/>
        <v/>
      </c>
      <c r="N25" s="1" t="str">
        <f t="shared" si="3"/>
        <v/>
      </c>
    </row>
    <row r="26" spans="1:14" ht="18" customHeight="1">
      <c r="A26" s="200"/>
      <c r="B26" s="144" t="b">
        <v>0</v>
      </c>
      <c r="C26" s="93">
        <v>3</v>
      </c>
      <c r="D26" s="18"/>
      <c r="E26" s="18">
        <v>3</v>
      </c>
      <c r="F26" s="19">
        <v>3</v>
      </c>
      <c r="G26" s="198" t="s">
        <v>907</v>
      </c>
      <c r="H26" s="199"/>
      <c r="I26" s="192" t="s">
        <v>60</v>
      </c>
      <c r="J26" s="192"/>
      <c r="K26" s="1" t="str">
        <f t="shared" si="4"/>
        <v/>
      </c>
      <c r="L26" s="1" t="str">
        <f t="shared" si="1"/>
        <v/>
      </c>
      <c r="M26" s="1" t="str">
        <f t="shared" si="2"/>
        <v/>
      </c>
      <c r="N26" s="1" t="str">
        <f t="shared" si="3"/>
        <v/>
      </c>
    </row>
    <row r="27" spans="1:14" ht="18" customHeight="1">
      <c r="A27" s="200"/>
      <c r="B27" s="144" t="b">
        <v>0</v>
      </c>
      <c r="C27" s="96">
        <v>5</v>
      </c>
      <c r="D27" s="23"/>
      <c r="E27" s="23">
        <v>5</v>
      </c>
      <c r="F27" s="24">
        <v>5</v>
      </c>
      <c r="G27" s="189" t="s">
        <v>1224</v>
      </c>
      <c r="H27" s="189"/>
      <c r="I27" s="190"/>
      <c r="J27" s="190"/>
      <c r="K27" s="1" t="str">
        <f t="shared" si="4"/>
        <v/>
      </c>
      <c r="L27" s="1" t="str">
        <f t="shared" si="1"/>
        <v/>
      </c>
      <c r="M27" s="1" t="str">
        <f t="shared" si="2"/>
        <v/>
      </c>
      <c r="N27" s="1" t="str">
        <f t="shared" si="3"/>
        <v/>
      </c>
    </row>
    <row r="28" spans="1:14" ht="18" customHeight="1">
      <c r="A28" s="200"/>
      <c r="B28" s="144" t="b">
        <v>0</v>
      </c>
      <c r="C28" s="93">
        <v>1</v>
      </c>
      <c r="D28" s="18"/>
      <c r="E28" s="18">
        <v>1</v>
      </c>
      <c r="F28" s="19">
        <v>1</v>
      </c>
      <c r="G28" s="191" t="s">
        <v>59</v>
      </c>
      <c r="H28" s="191"/>
      <c r="I28" s="192"/>
      <c r="J28" s="192"/>
      <c r="K28" s="1" t="str">
        <f t="shared" si="4"/>
        <v/>
      </c>
      <c r="L28" s="1" t="str">
        <f t="shared" si="1"/>
        <v/>
      </c>
      <c r="M28" s="1" t="str">
        <f t="shared" si="2"/>
        <v/>
      </c>
      <c r="N28" s="1" t="str">
        <f t="shared" si="3"/>
        <v/>
      </c>
    </row>
    <row r="29" spans="1:14" ht="18" customHeight="1">
      <c r="A29" s="200"/>
      <c r="B29" s="144" t="b">
        <v>0</v>
      </c>
      <c r="C29" s="96">
        <v>1</v>
      </c>
      <c r="D29" s="23"/>
      <c r="E29" s="23">
        <v>1</v>
      </c>
      <c r="F29" s="24">
        <v>1</v>
      </c>
      <c r="G29" s="189" t="s">
        <v>811</v>
      </c>
      <c r="H29" s="189"/>
      <c r="I29" s="190"/>
      <c r="J29" s="190"/>
      <c r="K29" s="1" t="str">
        <f t="shared" si="4"/>
        <v/>
      </c>
      <c r="L29" s="1" t="str">
        <f t="shared" si="1"/>
        <v/>
      </c>
      <c r="M29" s="1" t="str">
        <f t="shared" si="2"/>
        <v/>
      </c>
      <c r="N29" s="1" t="str">
        <f t="shared" si="3"/>
        <v/>
      </c>
    </row>
    <row r="30" spans="1:14" ht="18" customHeight="1">
      <c r="A30" s="200"/>
      <c r="B30" s="144" t="b">
        <v>0</v>
      </c>
      <c r="C30" s="93">
        <v>5</v>
      </c>
      <c r="D30" s="18"/>
      <c r="E30" s="18">
        <v>5</v>
      </c>
      <c r="F30" s="19">
        <v>5</v>
      </c>
      <c r="G30" s="191" t="s">
        <v>812</v>
      </c>
      <c r="H30" s="191"/>
      <c r="I30" s="192"/>
      <c r="J30" s="192"/>
      <c r="K30" s="1" t="str">
        <f t="shared" si="4"/>
        <v/>
      </c>
      <c r="L30" s="1" t="str">
        <f t="shared" si="1"/>
        <v/>
      </c>
      <c r="M30" s="1" t="str">
        <f t="shared" si="2"/>
        <v/>
      </c>
      <c r="N30" s="1" t="str">
        <f t="shared" si="3"/>
        <v/>
      </c>
    </row>
    <row r="31" spans="1:14" ht="18" customHeight="1">
      <c r="A31" s="200"/>
      <c r="B31" s="144" t="b">
        <v>0</v>
      </c>
      <c r="C31" s="96">
        <v>2</v>
      </c>
      <c r="D31" s="23"/>
      <c r="E31" s="23">
        <v>2</v>
      </c>
      <c r="F31" s="24">
        <v>2</v>
      </c>
      <c r="G31" s="189" t="s">
        <v>813</v>
      </c>
      <c r="H31" s="189"/>
      <c r="I31" s="190"/>
      <c r="J31" s="190"/>
      <c r="K31" s="1" t="str">
        <f t="shared" si="4"/>
        <v/>
      </c>
      <c r="L31" s="1" t="str">
        <f t="shared" si="1"/>
        <v/>
      </c>
      <c r="M31" s="1" t="str">
        <f t="shared" si="2"/>
        <v/>
      </c>
      <c r="N31" s="1" t="str">
        <f t="shared" si="3"/>
        <v/>
      </c>
    </row>
    <row r="32" spans="1:14" ht="18" customHeight="1">
      <c r="A32" s="200"/>
      <c r="B32" s="144" t="b">
        <v>0</v>
      </c>
      <c r="C32" s="93"/>
      <c r="D32" s="18"/>
      <c r="E32" s="18"/>
      <c r="F32" s="19"/>
      <c r="G32" s="191" t="s">
        <v>970</v>
      </c>
      <c r="H32" s="191"/>
      <c r="I32" s="192" t="s">
        <v>971</v>
      </c>
      <c r="J32" s="192"/>
      <c r="K32" s="1" t="str">
        <f t="shared" si="4"/>
        <v/>
      </c>
      <c r="L32" s="1" t="str">
        <f t="shared" si="1"/>
        <v/>
      </c>
      <c r="M32" s="1" t="str">
        <f t="shared" si="2"/>
        <v/>
      </c>
      <c r="N32" s="1" t="str">
        <f t="shared" si="3"/>
        <v/>
      </c>
    </row>
    <row r="33" spans="1:14" ht="18" customHeight="1">
      <c r="A33" s="200"/>
      <c r="B33" s="144" t="b">
        <v>0</v>
      </c>
      <c r="C33" s="96">
        <v>8</v>
      </c>
      <c r="D33" s="23"/>
      <c r="E33" s="23">
        <v>8</v>
      </c>
      <c r="F33" s="24">
        <v>8</v>
      </c>
      <c r="G33" s="189" t="s">
        <v>774</v>
      </c>
      <c r="H33" s="189"/>
      <c r="I33" s="190"/>
      <c r="J33" s="190"/>
      <c r="K33" s="1" t="str">
        <f t="shared" si="4"/>
        <v/>
      </c>
      <c r="L33" s="1" t="str">
        <f t="shared" si="1"/>
        <v/>
      </c>
      <c r="M33" s="1" t="str">
        <f t="shared" si="2"/>
        <v/>
      </c>
      <c r="N33" s="1" t="str">
        <f t="shared" si="3"/>
        <v/>
      </c>
    </row>
    <row r="34" spans="1:14" ht="18" customHeight="1">
      <c r="A34" s="200"/>
      <c r="B34" s="144" t="b">
        <v>0</v>
      </c>
      <c r="C34" s="93">
        <v>10</v>
      </c>
      <c r="D34" s="18"/>
      <c r="E34" s="18">
        <v>10</v>
      </c>
      <c r="F34" s="19">
        <v>10</v>
      </c>
      <c r="G34" s="191" t="s">
        <v>775</v>
      </c>
      <c r="H34" s="191"/>
      <c r="I34" s="192"/>
      <c r="J34" s="192"/>
      <c r="K34" s="1" t="str">
        <f t="shared" si="4"/>
        <v/>
      </c>
      <c r="L34" s="1" t="str">
        <f t="shared" si="1"/>
        <v/>
      </c>
      <c r="M34" s="1" t="str">
        <f t="shared" si="2"/>
        <v/>
      </c>
      <c r="N34" s="1" t="str">
        <f t="shared" si="3"/>
        <v/>
      </c>
    </row>
    <row r="35" spans="1:14" ht="30" customHeight="1">
      <c r="A35" s="200"/>
      <c r="B35" s="144" t="b">
        <v>0</v>
      </c>
      <c r="C35" s="96">
        <v>5</v>
      </c>
      <c r="D35" s="23"/>
      <c r="E35" s="23">
        <v>5</v>
      </c>
      <c r="F35" s="24">
        <v>5</v>
      </c>
      <c r="G35" s="189" t="s">
        <v>728</v>
      </c>
      <c r="H35" s="189"/>
      <c r="I35" s="190" t="s">
        <v>1024</v>
      </c>
      <c r="J35" s="190"/>
      <c r="K35" s="1" t="str">
        <f t="shared" si="4"/>
        <v/>
      </c>
      <c r="L35" s="1" t="str">
        <f t="shared" si="1"/>
        <v/>
      </c>
      <c r="M35" s="1" t="str">
        <f t="shared" si="2"/>
        <v/>
      </c>
      <c r="N35" s="1" t="str">
        <f t="shared" si="3"/>
        <v/>
      </c>
    </row>
    <row r="36" spans="1:14" ht="18" customHeight="1">
      <c r="A36" s="200"/>
      <c r="B36" s="144" t="b">
        <v>0</v>
      </c>
      <c r="C36" s="93">
        <v>2</v>
      </c>
      <c r="D36" s="18"/>
      <c r="E36" s="18">
        <v>2</v>
      </c>
      <c r="F36" s="19">
        <v>2</v>
      </c>
      <c r="G36" s="191" t="s">
        <v>776</v>
      </c>
      <c r="H36" s="191"/>
      <c r="I36" s="192" t="s">
        <v>777</v>
      </c>
      <c r="J36" s="192"/>
      <c r="K36" s="1" t="str">
        <f t="shared" si="4"/>
        <v/>
      </c>
      <c r="L36" s="1" t="str">
        <f t="shared" si="1"/>
        <v/>
      </c>
      <c r="M36" s="1" t="str">
        <f t="shared" si="2"/>
        <v/>
      </c>
      <c r="N36" s="1" t="str">
        <f t="shared" si="3"/>
        <v/>
      </c>
    </row>
    <row r="37" spans="1:14" ht="18" customHeight="1">
      <c r="A37" s="200"/>
      <c r="B37" s="144" t="b">
        <v>0</v>
      </c>
      <c r="C37" s="96">
        <v>1</v>
      </c>
      <c r="D37" s="23"/>
      <c r="E37" s="23">
        <v>1</v>
      </c>
      <c r="F37" s="24">
        <v>1</v>
      </c>
      <c r="G37" s="189" t="s">
        <v>729</v>
      </c>
      <c r="H37" s="189"/>
      <c r="I37" s="190" t="s">
        <v>1025</v>
      </c>
      <c r="J37" s="190"/>
      <c r="K37" s="1" t="str">
        <f t="shared" si="4"/>
        <v/>
      </c>
      <c r="L37" s="1" t="str">
        <f t="shared" si="1"/>
        <v/>
      </c>
      <c r="M37" s="1" t="str">
        <f t="shared" si="2"/>
        <v/>
      </c>
      <c r="N37" s="1" t="str">
        <f t="shared" si="3"/>
        <v/>
      </c>
    </row>
    <row r="38" spans="1:14" ht="18" customHeight="1">
      <c r="A38" s="200"/>
      <c r="B38" s="144" t="b">
        <v>0</v>
      </c>
      <c r="C38" s="93"/>
      <c r="D38" s="18"/>
      <c r="E38" s="18"/>
      <c r="F38" s="19">
        <v>3</v>
      </c>
      <c r="G38" s="191" t="s">
        <v>697</v>
      </c>
      <c r="H38" s="191"/>
      <c r="I38" s="192"/>
      <c r="J38" s="192"/>
      <c r="K38" s="1" t="str">
        <f t="shared" si="4"/>
        <v/>
      </c>
      <c r="L38" s="1" t="str">
        <f t="shared" si="1"/>
        <v/>
      </c>
      <c r="M38" s="1" t="str">
        <f t="shared" si="2"/>
        <v/>
      </c>
      <c r="N38" s="1" t="str">
        <f t="shared" si="3"/>
        <v/>
      </c>
    </row>
    <row r="39" spans="1:14" ht="18" customHeight="1">
      <c r="A39" s="200"/>
      <c r="B39" s="144" t="b">
        <v>0</v>
      </c>
      <c r="C39" s="96"/>
      <c r="D39" s="23"/>
      <c r="E39" s="23"/>
      <c r="F39" s="24">
        <v>5</v>
      </c>
      <c r="G39" s="189" t="s">
        <v>707</v>
      </c>
      <c r="H39" s="189"/>
      <c r="I39" s="190"/>
      <c r="J39" s="190"/>
      <c r="K39" s="1" t="str">
        <f t="shared" si="4"/>
        <v/>
      </c>
      <c r="L39" s="1" t="str">
        <f t="shared" si="1"/>
        <v/>
      </c>
      <c r="M39" s="1" t="str">
        <f t="shared" si="2"/>
        <v/>
      </c>
      <c r="N39" s="1" t="str">
        <f t="shared" si="3"/>
        <v/>
      </c>
    </row>
    <row r="40" spans="1:14" ht="18" customHeight="1">
      <c r="A40" s="200"/>
      <c r="B40" s="144" t="b">
        <v>0</v>
      </c>
      <c r="C40" s="93"/>
      <c r="D40" s="18"/>
      <c r="E40" s="18"/>
      <c r="F40" s="19">
        <v>3</v>
      </c>
      <c r="G40" s="191" t="s">
        <v>800</v>
      </c>
      <c r="H40" s="191"/>
      <c r="I40" s="192" t="s">
        <v>1026</v>
      </c>
      <c r="J40" s="192"/>
      <c r="K40" s="1" t="str">
        <f t="shared" si="4"/>
        <v/>
      </c>
      <c r="L40" s="1" t="str">
        <f t="shared" si="1"/>
        <v/>
      </c>
      <c r="M40" s="1" t="str">
        <f t="shared" si="2"/>
        <v/>
      </c>
      <c r="N40" s="1" t="str">
        <f t="shared" si="3"/>
        <v/>
      </c>
    </row>
    <row r="41" spans="1:14" ht="18" customHeight="1">
      <c r="A41" s="200"/>
      <c r="B41" s="144" t="b">
        <v>0</v>
      </c>
      <c r="C41" s="96"/>
      <c r="D41" s="23"/>
      <c r="E41" s="23"/>
      <c r="F41" s="24">
        <v>3</v>
      </c>
      <c r="G41" s="189" t="s">
        <v>1087</v>
      </c>
      <c r="H41" s="189"/>
      <c r="I41" s="190"/>
      <c r="J41" s="190"/>
      <c r="K41" s="1" t="str">
        <f t="shared" si="4"/>
        <v/>
      </c>
      <c r="L41" s="1" t="str">
        <f t="shared" si="1"/>
        <v/>
      </c>
      <c r="M41" s="1" t="str">
        <f t="shared" si="2"/>
        <v/>
      </c>
      <c r="N41" s="1" t="str">
        <f t="shared" si="3"/>
        <v/>
      </c>
    </row>
    <row r="42" spans="1:14" ht="18" customHeight="1">
      <c r="A42" s="200"/>
      <c r="B42" s="144" t="b">
        <v>0</v>
      </c>
      <c r="C42" s="93"/>
      <c r="D42" s="18"/>
      <c r="E42" s="18"/>
      <c r="F42" s="19">
        <v>5</v>
      </c>
      <c r="G42" s="191" t="s">
        <v>1027</v>
      </c>
      <c r="H42" s="191"/>
      <c r="I42" s="192" t="s">
        <v>1028</v>
      </c>
      <c r="J42" s="192"/>
      <c r="K42" s="1" t="str">
        <f t="shared" si="4"/>
        <v/>
      </c>
      <c r="L42" s="1" t="str">
        <f t="shared" si="1"/>
        <v/>
      </c>
      <c r="M42" s="1" t="str">
        <f t="shared" si="2"/>
        <v/>
      </c>
      <c r="N42" s="1" t="str">
        <f t="shared" si="3"/>
        <v/>
      </c>
    </row>
    <row r="43" spans="1:14" ht="47" customHeight="1">
      <c r="A43" s="200"/>
      <c r="B43" s="144" t="b">
        <v>0</v>
      </c>
      <c r="C43" s="96"/>
      <c r="D43" s="23"/>
      <c r="E43" s="23"/>
      <c r="F43" s="24">
        <v>3</v>
      </c>
      <c r="G43" s="189" t="s">
        <v>801</v>
      </c>
      <c r="H43" s="189"/>
      <c r="I43" s="190" t="s">
        <v>910</v>
      </c>
      <c r="J43" s="190"/>
      <c r="K43" s="1" t="str">
        <f t="shared" si="4"/>
        <v/>
      </c>
      <c r="L43" s="1" t="str">
        <f t="shared" si="1"/>
        <v/>
      </c>
      <c r="M43" s="1" t="str">
        <f t="shared" si="2"/>
        <v/>
      </c>
      <c r="N43" s="1" t="str">
        <f t="shared" si="3"/>
        <v/>
      </c>
    </row>
    <row r="44" spans="1:14" ht="18" customHeight="1">
      <c r="A44" s="200"/>
      <c r="B44" s="144" t="b">
        <v>0</v>
      </c>
      <c r="C44" s="93"/>
      <c r="D44" s="18"/>
      <c r="E44" s="18"/>
      <c r="F44" s="19">
        <v>5</v>
      </c>
      <c r="G44" s="191" t="s">
        <v>802</v>
      </c>
      <c r="H44" s="191"/>
      <c r="I44" s="192"/>
      <c r="J44" s="192"/>
      <c r="K44" s="1" t="str">
        <f t="shared" si="4"/>
        <v/>
      </c>
      <c r="L44" s="1" t="str">
        <f t="shared" si="1"/>
        <v/>
      </c>
      <c r="M44" s="1" t="str">
        <f t="shared" si="2"/>
        <v/>
      </c>
      <c r="N44" s="1" t="str">
        <f t="shared" si="3"/>
        <v/>
      </c>
    </row>
    <row r="45" spans="1:14" ht="18" customHeight="1">
      <c r="A45" s="200"/>
      <c r="B45" s="144" t="b">
        <v>0</v>
      </c>
      <c r="C45" s="96"/>
      <c r="D45" s="23"/>
      <c r="E45" s="23"/>
      <c r="F45" s="24">
        <v>1</v>
      </c>
      <c r="G45" s="189" t="s">
        <v>803</v>
      </c>
      <c r="H45" s="189"/>
      <c r="I45" s="190" t="s">
        <v>911</v>
      </c>
      <c r="J45" s="190"/>
      <c r="K45" s="1" t="str">
        <f t="shared" si="4"/>
        <v/>
      </c>
      <c r="L45" s="1" t="str">
        <f t="shared" si="1"/>
        <v/>
      </c>
      <c r="M45" s="1" t="str">
        <f t="shared" si="2"/>
        <v/>
      </c>
      <c r="N45" s="1" t="str">
        <f t="shared" si="3"/>
        <v/>
      </c>
    </row>
    <row r="46" spans="1:14" ht="18" customHeight="1">
      <c r="A46" s="200"/>
      <c r="B46" s="144" t="b">
        <v>0</v>
      </c>
      <c r="C46" s="93"/>
      <c r="D46" s="18"/>
      <c r="E46" s="18"/>
      <c r="F46" s="19">
        <v>1</v>
      </c>
      <c r="G46" s="191" t="s">
        <v>764</v>
      </c>
      <c r="H46" s="191"/>
      <c r="I46" s="192"/>
      <c r="J46" s="192"/>
      <c r="K46" s="1" t="str">
        <f t="shared" si="4"/>
        <v/>
      </c>
      <c r="L46" s="1" t="str">
        <f t="shared" si="1"/>
        <v/>
      </c>
      <c r="M46" s="1" t="str">
        <f t="shared" si="2"/>
        <v/>
      </c>
      <c r="N46" s="1" t="str">
        <f t="shared" si="3"/>
        <v/>
      </c>
    </row>
    <row r="47" spans="1:14" ht="18" customHeight="1">
      <c r="A47" s="200"/>
      <c r="B47" s="144" t="b">
        <v>0</v>
      </c>
      <c r="C47" s="96"/>
      <c r="D47" s="23"/>
      <c r="E47" s="23"/>
      <c r="F47" s="24">
        <v>1</v>
      </c>
      <c r="G47" s="189" t="s">
        <v>763</v>
      </c>
      <c r="H47" s="189"/>
      <c r="I47" s="190"/>
      <c r="J47" s="190"/>
      <c r="K47" s="1" t="str">
        <f t="shared" si="4"/>
        <v/>
      </c>
      <c r="L47" s="1" t="str">
        <f t="shared" si="1"/>
        <v/>
      </c>
      <c r="M47" s="1" t="str">
        <f t="shared" si="2"/>
        <v/>
      </c>
      <c r="N47" s="1" t="str">
        <f t="shared" si="3"/>
        <v/>
      </c>
    </row>
    <row r="48" spans="1:14" ht="18" customHeight="1">
      <c r="A48" s="200"/>
      <c r="B48" s="144" t="b">
        <v>0</v>
      </c>
      <c r="C48" s="93"/>
      <c r="D48" s="18"/>
      <c r="E48" s="18"/>
      <c r="F48" s="19">
        <v>1</v>
      </c>
      <c r="G48" s="191" t="s">
        <v>765</v>
      </c>
      <c r="H48" s="191"/>
      <c r="I48" s="192"/>
      <c r="J48" s="192"/>
      <c r="K48" s="1" t="str">
        <f t="shared" si="4"/>
        <v/>
      </c>
      <c r="L48" s="1" t="str">
        <f t="shared" si="1"/>
        <v/>
      </c>
      <c r="M48" s="1" t="str">
        <f t="shared" si="2"/>
        <v/>
      </c>
      <c r="N48" s="1" t="str">
        <f t="shared" si="3"/>
        <v/>
      </c>
    </row>
    <row r="49" spans="1:14" ht="18" customHeight="1">
      <c r="A49" s="200"/>
      <c r="B49" s="144" t="b">
        <v>0</v>
      </c>
      <c r="C49" s="96"/>
      <c r="D49" s="23"/>
      <c r="E49" s="23"/>
      <c r="F49" s="24">
        <v>1</v>
      </c>
      <c r="G49" s="189" t="s">
        <v>804</v>
      </c>
      <c r="H49" s="189"/>
      <c r="I49" s="190" t="s">
        <v>1075</v>
      </c>
      <c r="J49" s="190"/>
      <c r="K49" s="1" t="str">
        <f t="shared" si="4"/>
        <v/>
      </c>
      <c r="L49" s="1" t="str">
        <f t="shared" si="1"/>
        <v/>
      </c>
      <c r="M49" s="1" t="str">
        <f t="shared" si="2"/>
        <v/>
      </c>
      <c r="N49" s="1" t="str">
        <f t="shared" si="3"/>
        <v/>
      </c>
    </row>
    <row r="50" spans="1:14" ht="18" customHeight="1">
      <c r="A50" s="200"/>
      <c r="B50" s="144" t="b">
        <v>0</v>
      </c>
      <c r="C50" s="93"/>
      <c r="D50" s="18"/>
      <c r="E50" s="18"/>
      <c r="F50" s="19">
        <v>3</v>
      </c>
      <c r="G50" s="191" t="s">
        <v>805</v>
      </c>
      <c r="H50" s="191"/>
      <c r="I50" s="192"/>
      <c r="J50" s="192"/>
      <c r="K50" s="1" t="str">
        <f t="shared" si="4"/>
        <v/>
      </c>
      <c r="L50" s="1" t="str">
        <f t="shared" si="1"/>
        <v/>
      </c>
      <c r="M50" s="1" t="str">
        <f t="shared" si="2"/>
        <v/>
      </c>
      <c r="N50" s="1" t="str">
        <f t="shared" si="3"/>
        <v/>
      </c>
    </row>
    <row r="51" spans="1:14" ht="18" customHeight="1">
      <c r="A51" s="200"/>
      <c r="B51" s="144" t="b">
        <v>0</v>
      </c>
      <c r="C51" s="96"/>
      <c r="D51" s="23"/>
      <c r="E51" s="23"/>
      <c r="F51" s="24">
        <v>5</v>
      </c>
      <c r="G51" s="189" t="s">
        <v>730</v>
      </c>
      <c r="H51" s="189"/>
      <c r="I51" s="190"/>
      <c r="J51" s="190"/>
      <c r="K51" s="1" t="str">
        <f t="shared" si="4"/>
        <v/>
      </c>
      <c r="L51" s="1" t="str">
        <f t="shared" si="1"/>
        <v/>
      </c>
      <c r="M51" s="1" t="str">
        <f t="shared" si="2"/>
        <v/>
      </c>
      <c r="N51" s="1" t="str">
        <f t="shared" si="3"/>
        <v/>
      </c>
    </row>
    <row r="52" spans="1:14" ht="18" customHeight="1">
      <c r="A52" s="200"/>
      <c r="B52" s="144" t="b">
        <v>0</v>
      </c>
      <c r="C52" s="93"/>
      <c r="D52" s="18"/>
      <c r="E52" s="18"/>
      <c r="F52" s="19">
        <v>1</v>
      </c>
      <c r="G52" s="191" t="s">
        <v>757</v>
      </c>
      <c r="H52" s="191"/>
      <c r="I52" s="192" t="s">
        <v>1076</v>
      </c>
      <c r="J52" s="192"/>
      <c r="K52" s="1" t="str">
        <f t="shared" si="4"/>
        <v/>
      </c>
      <c r="L52" s="1" t="str">
        <f t="shared" si="1"/>
        <v/>
      </c>
      <c r="M52" s="1" t="str">
        <f t="shared" si="2"/>
        <v/>
      </c>
      <c r="N52" s="1" t="str">
        <f t="shared" si="3"/>
        <v/>
      </c>
    </row>
    <row r="53" spans="1:14" ht="18" customHeight="1">
      <c r="A53" s="200"/>
      <c r="B53" s="144" t="b">
        <v>0</v>
      </c>
      <c r="C53" s="96"/>
      <c r="D53" s="23"/>
      <c r="E53" s="23"/>
      <c r="F53" s="24">
        <v>1</v>
      </c>
      <c r="G53" s="189" t="s">
        <v>758</v>
      </c>
      <c r="H53" s="189"/>
      <c r="I53" s="190" t="s">
        <v>1077</v>
      </c>
      <c r="J53" s="190"/>
      <c r="K53" s="1" t="str">
        <f t="shared" si="4"/>
        <v/>
      </c>
      <c r="L53" s="1" t="str">
        <f t="shared" si="1"/>
        <v/>
      </c>
      <c r="M53" s="1" t="str">
        <f t="shared" si="2"/>
        <v/>
      </c>
      <c r="N53" s="1" t="str">
        <f t="shared" si="3"/>
        <v/>
      </c>
    </row>
    <row r="54" spans="1:14" ht="18" customHeight="1">
      <c r="A54" s="200"/>
      <c r="B54" s="144" t="b">
        <v>0</v>
      </c>
      <c r="C54" s="93"/>
      <c r="D54" s="18"/>
      <c r="E54" s="18"/>
      <c r="F54" s="19">
        <v>1</v>
      </c>
      <c r="G54" s="191" t="s">
        <v>762</v>
      </c>
      <c r="H54" s="191"/>
      <c r="I54" s="192"/>
      <c r="J54" s="192"/>
      <c r="K54" s="1" t="str">
        <f t="shared" si="4"/>
        <v/>
      </c>
      <c r="L54" s="1" t="str">
        <f t="shared" si="1"/>
        <v/>
      </c>
      <c r="M54" s="1" t="str">
        <f t="shared" si="2"/>
        <v/>
      </c>
      <c r="N54" s="1" t="str">
        <f t="shared" si="3"/>
        <v/>
      </c>
    </row>
    <row r="55" spans="1:14" ht="18" customHeight="1">
      <c r="A55" s="200"/>
      <c r="B55" s="144" t="b">
        <v>0</v>
      </c>
      <c r="C55" s="96"/>
      <c r="D55" s="23"/>
      <c r="E55" s="23"/>
      <c r="F55" s="24">
        <v>1</v>
      </c>
      <c r="G55" s="189" t="s">
        <v>759</v>
      </c>
      <c r="H55" s="189"/>
      <c r="I55" s="190" t="s">
        <v>1078</v>
      </c>
      <c r="J55" s="190"/>
      <c r="K55" s="1" t="str">
        <f t="shared" si="4"/>
        <v/>
      </c>
      <c r="L55" s="1" t="str">
        <f t="shared" si="1"/>
        <v/>
      </c>
      <c r="M55" s="1" t="str">
        <f t="shared" si="2"/>
        <v/>
      </c>
      <c r="N55" s="1" t="str">
        <f t="shared" si="3"/>
        <v/>
      </c>
    </row>
    <row r="56" spans="1:14" ht="18" customHeight="1">
      <c r="A56" s="200"/>
      <c r="B56" s="144" t="b">
        <v>0</v>
      </c>
      <c r="C56" s="93"/>
      <c r="D56" s="18"/>
      <c r="E56" s="18"/>
      <c r="F56" s="19">
        <v>1</v>
      </c>
      <c r="G56" s="191" t="s">
        <v>760</v>
      </c>
      <c r="H56" s="191"/>
      <c r="I56" s="192"/>
      <c r="J56" s="192"/>
      <c r="K56" s="1" t="str">
        <f t="shared" si="4"/>
        <v/>
      </c>
      <c r="L56" s="1" t="str">
        <f t="shared" si="1"/>
        <v/>
      </c>
      <c r="M56" s="1" t="str">
        <f t="shared" si="2"/>
        <v/>
      </c>
      <c r="N56" s="1" t="str">
        <f t="shared" si="3"/>
        <v/>
      </c>
    </row>
    <row r="57" spans="1:14" ht="18" customHeight="1">
      <c r="A57" s="200"/>
      <c r="B57" s="144" t="b">
        <v>0</v>
      </c>
      <c r="C57" s="96"/>
      <c r="D57" s="23"/>
      <c r="E57" s="23"/>
      <c r="F57" s="24">
        <v>1</v>
      </c>
      <c r="G57" s="189" t="s">
        <v>731</v>
      </c>
      <c r="H57" s="189"/>
      <c r="I57" s="190"/>
      <c r="J57" s="190"/>
      <c r="K57" s="1" t="str">
        <f t="shared" si="4"/>
        <v/>
      </c>
      <c r="L57" s="1" t="str">
        <f t="shared" si="1"/>
        <v/>
      </c>
      <c r="M57" s="1" t="str">
        <f t="shared" si="2"/>
        <v/>
      </c>
      <c r="N57" s="1" t="str">
        <f t="shared" si="3"/>
        <v/>
      </c>
    </row>
    <row r="58" spans="1:14" ht="18" customHeight="1">
      <c r="A58" s="200"/>
      <c r="B58" s="144" t="b">
        <v>0</v>
      </c>
      <c r="C58" s="93"/>
      <c r="D58" s="18"/>
      <c r="E58" s="18"/>
      <c r="F58" s="19">
        <v>1</v>
      </c>
      <c r="G58" s="191" t="s">
        <v>761</v>
      </c>
      <c r="H58" s="191"/>
      <c r="I58" s="192"/>
      <c r="J58" s="192"/>
      <c r="K58" s="1" t="str">
        <f t="shared" si="4"/>
        <v/>
      </c>
      <c r="L58" s="1" t="str">
        <f t="shared" si="1"/>
        <v/>
      </c>
      <c r="M58" s="1" t="str">
        <f t="shared" si="2"/>
        <v/>
      </c>
      <c r="N58" s="1" t="str">
        <f t="shared" si="3"/>
        <v/>
      </c>
    </row>
    <row r="59" spans="1:14" ht="18" customHeight="1">
      <c r="A59" s="200"/>
      <c r="B59" s="144" t="b">
        <v>0</v>
      </c>
      <c r="C59" s="96"/>
      <c r="D59" s="23"/>
      <c r="E59" s="23"/>
      <c r="F59" s="24">
        <v>3</v>
      </c>
      <c r="G59" s="189" t="s">
        <v>1226</v>
      </c>
      <c r="H59" s="189"/>
      <c r="I59" s="190" t="s">
        <v>708</v>
      </c>
      <c r="J59" s="190"/>
      <c r="K59" s="1" t="str">
        <f t="shared" si="4"/>
        <v/>
      </c>
      <c r="L59" s="1" t="str">
        <f t="shared" si="1"/>
        <v/>
      </c>
      <c r="M59" s="1" t="str">
        <f t="shared" si="2"/>
        <v/>
      </c>
      <c r="N59" s="1" t="str">
        <f t="shared" si="3"/>
        <v/>
      </c>
    </row>
    <row r="60" spans="1:14" ht="18" customHeight="1">
      <c r="A60" s="200"/>
      <c r="B60" s="144" t="b">
        <v>0</v>
      </c>
      <c r="C60" s="93">
        <v>1</v>
      </c>
      <c r="D60" s="18"/>
      <c r="E60" s="18">
        <v>1</v>
      </c>
      <c r="F60" s="19">
        <v>1</v>
      </c>
      <c r="G60" s="191" t="s">
        <v>1079</v>
      </c>
      <c r="H60" s="191"/>
      <c r="I60" s="192"/>
      <c r="J60" s="192"/>
      <c r="K60" s="1" t="str">
        <f t="shared" si="4"/>
        <v/>
      </c>
      <c r="L60" s="1" t="str">
        <f t="shared" si="1"/>
        <v/>
      </c>
      <c r="M60" s="1" t="str">
        <f t="shared" si="2"/>
        <v/>
      </c>
      <c r="N60" s="1" t="str">
        <f t="shared" si="3"/>
        <v/>
      </c>
    </row>
    <row r="61" spans="1:14" ht="18" customHeight="1" thickBot="1">
      <c r="A61" s="200"/>
      <c r="B61" s="144" t="b">
        <v>0</v>
      </c>
      <c r="C61" s="96">
        <v>1</v>
      </c>
      <c r="D61" s="23"/>
      <c r="E61" s="23">
        <v>1</v>
      </c>
      <c r="F61" s="24">
        <v>1</v>
      </c>
      <c r="G61" s="189" t="s">
        <v>766</v>
      </c>
      <c r="H61" s="189"/>
      <c r="I61" s="190" t="s">
        <v>1009</v>
      </c>
      <c r="J61" s="190"/>
      <c r="K61" s="1" t="str">
        <f t="shared" si="4"/>
        <v/>
      </c>
      <c r="L61" s="1" t="str">
        <f t="shared" si="1"/>
        <v/>
      </c>
      <c r="M61" s="1" t="str">
        <f t="shared" si="2"/>
        <v/>
      </c>
      <c r="N61" s="1" t="str">
        <f t="shared" si="3"/>
        <v/>
      </c>
    </row>
    <row r="62" spans="1:14" ht="18" customHeight="1" thickBot="1">
      <c r="A62" s="200"/>
      <c r="B62" s="177" t="b">
        <v>0</v>
      </c>
      <c r="C62" s="178"/>
      <c r="D62" s="178"/>
      <c r="E62" s="178"/>
      <c r="F62" s="179"/>
      <c r="G62" s="186" t="s">
        <v>915</v>
      </c>
      <c r="H62" s="187"/>
      <c r="I62" s="187"/>
      <c r="J62" s="188"/>
    </row>
    <row r="63" spans="1:14" ht="18" customHeight="1">
      <c r="A63" s="200"/>
      <c r="B63" s="144" t="b">
        <v>0</v>
      </c>
      <c r="C63" s="125">
        <v>1</v>
      </c>
      <c r="D63" s="126"/>
      <c r="E63" s="126"/>
      <c r="F63" s="127"/>
      <c r="G63" s="189" t="s">
        <v>1010</v>
      </c>
      <c r="H63" s="189"/>
      <c r="I63" s="190" t="s">
        <v>1011</v>
      </c>
      <c r="J63" s="190"/>
      <c r="K63" s="1" t="str">
        <f t="shared" si="4"/>
        <v/>
      </c>
      <c r="L63" s="1" t="str">
        <f t="shared" si="1"/>
        <v/>
      </c>
      <c r="M63" s="1" t="str">
        <f t="shared" si="2"/>
        <v/>
      </c>
      <c r="N63" s="1" t="str">
        <f t="shared" si="3"/>
        <v/>
      </c>
    </row>
    <row r="64" spans="1:14" ht="18" customHeight="1">
      <c r="A64" s="200"/>
      <c r="B64" s="144" t="b">
        <v>0</v>
      </c>
      <c r="C64" s="93">
        <v>1</v>
      </c>
      <c r="D64" s="18"/>
      <c r="E64" s="18"/>
      <c r="F64" s="19"/>
      <c r="G64" s="191" t="s">
        <v>1012</v>
      </c>
      <c r="H64" s="191"/>
      <c r="I64" s="192" t="s">
        <v>1013</v>
      </c>
      <c r="J64" s="192"/>
      <c r="K64" s="1" t="str">
        <f t="shared" si="4"/>
        <v/>
      </c>
      <c r="L64" s="1" t="str">
        <f t="shared" si="1"/>
        <v/>
      </c>
      <c r="M64" s="1" t="str">
        <f t="shared" si="2"/>
        <v/>
      </c>
      <c r="N64" s="1" t="str">
        <f t="shared" si="3"/>
        <v/>
      </c>
    </row>
    <row r="65" spans="1:14" ht="18" customHeight="1">
      <c r="A65" s="200"/>
      <c r="B65" s="144" t="b">
        <v>0</v>
      </c>
      <c r="C65" s="96">
        <v>1</v>
      </c>
      <c r="D65" s="23"/>
      <c r="E65" s="23"/>
      <c r="F65" s="24"/>
      <c r="G65" s="189" t="s">
        <v>1014</v>
      </c>
      <c r="H65" s="189"/>
      <c r="I65" s="190"/>
      <c r="J65" s="190"/>
      <c r="K65" s="1" t="str">
        <f t="shared" si="4"/>
        <v/>
      </c>
      <c r="L65" s="1" t="str">
        <f t="shared" si="1"/>
        <v/>
      </c>
      <c r="M65" s="1" t="str">
        <f t="shared" si="2"/>
        <v/>
      </c>
      <c r="N65" s="1" t="str">
        <f t="shared" si="3"/>
        <v/>
      </c>
    </row>
    <row r="66" spans="1:14" ht="18" customHeight="1">
      <c r="A66" s="200"/>
      <c r="B66" s="144" t="b">
        <v>0</v>
      </c>
      <c r="C66" s="93">
        <v>3</v>
      </c>
      <c r="D66" s="18"/>
      <c r="E66" s="18"/>
      <c r="F66" s="19"/>
      <c r="G66" s="191" t="s">
        <v>767</v>
      </c>
      <c r="H66" s="191"/>
      <c r="I66" s="192" t="s">
        <v>676</v>
      </c>
      <c r="J66" s="192"/>
      <c r="K66" s="1" t="str">
        <f t="shared" si="4"/>
        <v/>
      </c>
      <c r="L66" s="1" t="str">
        <f t="shared" si="1"/>
        <v/>
      </c>
      <c r="M66" s="1" t="str">
        <f t="shared" si="2"/>
        <v/>
      </c>
      <c r="N66" s="1" t="str">
        <f t="shared" si="3"/>
        <v/>
      </c>
    </row>
    <row r="67" spans="1:14" ht="18" customHeight="1">
      <c r="A67" s="200"/>
      <c r="B67" s="144" t="b">
        <v>0</v>
      </c>
      <c r="C67" s="96">
        <v>10</v>
      </c>
      <c r="D67" s="23"/>
      <c r="E67" s="23"/>
      <c r="F67" s="24"/>
      <c r="G67" s="189" t="s">
        <v>768</v>
      </c>
      <c r="H67" s="189"/>
      <c r="I67" s="190" t="s">
        <v>1015</v>
      </c>
      <c r="J67" s="190"/>
      <c r="K67" s="1" t="str">
        <f t="shared" si="4"/>
        <v/>
      </c>
      <c r="L67" s="1" t="str">
        <f t="shared" si="1"/>
        <v/>
      </c>
      <c r="M67" s="1" t="str">
        <f t="shared" si="2"/>
        <v/>
      </c>
      <c r="N67" s="1" t="str">
        <f t="shared" si="3"/>
        <v/>
      </c>
    </row>
    <row r="68" spans="1:14" ht="18" customHeight="1">
      <c r="A68" s="200"/>
      <c r="B68" s="144" t="b">
        <v>0</v>
      </c>
      <c r="C68" s="93">
        <v>2</v>
      </c>
      <c r="D68" s="18"/>
      <c r="E68" s="18">
        <v>2</v>
      </c>
      <c r="F68" s="19">
        <v>2</v>
      </c>
      <c r="G68" s="191" t="s">
        <v>1016</v>
      </c>
      <c r="H68" s="191"/>
      <c r="I68" s="192" t="s">
        <v>677</v>
      </c>
      <c r="J68" s="192"/>
      <c r="K68" s="1" t="str">
        <f t="shared" si="4"/>
        <v/>
      </c>
      <c r="L68" s="1" t="str">
        <f t="shared" si="1"/>
        <v/>
      </c>
      <c r="M68" s="1" t="str">
        <f t="shared" si="2"/>
        <v/>
      </c>
      <c r="N68" s="1" t="str">
        <f t="shared" si="3"/>
        <v/>
      </c>
    </row>
    <row r="69" spans="1:14" ht="18" customHeight="1">
      <c r="A69" s="200"/>
      <c r="B69" s="144" t="b">
        <v>0</v>
      </c>
      <c r="C69" s="96">
        <v>8</v>
      </c>
      <c r="D69" s="23"/>
      <c r="E69" s="23">
        <v>8</v>
      </c>
      <c r="F69" s="24">
        <v>8</v>
      </c>
      <c r="G69" s="189" t="s">
        <v>769</v>
      </c>
      <c r="H69" s="189"/>
      <c r="I69" s="190"/>
      <c r="J69" s="190"/>
      <c r="K69" s="1" t="str">
        <f t="shared" si="4"/>
        <v/>
      </c>
      <c r="L69" s="1" t="str">
        <f t="shared" si="1"/>
        <v/>
      </c>
      <c r="M69" s="1" t="str">
        <f t="shared" si="2"/>
        <v/>
      </c>
      <c r="N69" s="1" t="str">
        <f t="shared" si="3"/>
        <v/>
      </c>
    </row>
    <row r="70" spans="1:14" ht="53" customHeight="1">
      <c r="A70" s="200"/>
      <c r="B70" s="144" t="b">
        <v>0</v>
      </c>
      <c r="C70" s="93">
        <v>3</v>
      </c>
      <c r="D70" s="18"/>
      <c r="E70" s="18">
        <v>3</v>
      </c>
      <c r="F70" s="19">
        <v>3</v>
      </c>
      <c r="G70" s="191" t="s">
        <v>770</v>
      </c>
      <c r="H70" s="191"/>
      <c r="I70" s="192" t="s">
        <v>679</v>
      </c>
      <c r="J70" s="192"/>
      <c r="K70" s="1" t="str">
        <f t="shared" si="4"/>
        <v/>
      </c>
      <c r="L70" s="1" t="str">
        <f t="shared" si="1"/>
        <v/>
      </c>
      <c r="M70" s="1" t="str">
        <f t="shared" si="2"/>
        <v/>
      </c>
      <c r="N70" s="1" t="str">
        <f t="shared" si="3"/>
        <v/>
      </c>
    </row>
    <row r="71" spans="1:14" ht="18" customHeight="1">
      <c r="A71" s="200"/>
      <c r="B71" s="144" t="b">
        <v>0</v>
      </c>
      <c r="C71" s="96">
        <v>1</v>
      </c>
      <c r="D71" s="23"/>
      <c r="E71" s="23">
        <v>1</v>
      </c>
      <c r="F71" s="24">
        <v>1</v>
      </c>
      <c r="G71" s="189" t="s">
        <v>771</v>
      </c>
      <c r="H71" s="189"/>
      <c r="I71" s="190"/>
      <c r="J71" s="190"/>
      <c r="K71" s="1" t="str">
        <f t="shared" si="4"/>
        <v/>
      </c>
      <c r="L71" s="1" t="str">
        <f t="shared" si="1"/>
        <v/>
      </c>
      <c r="M71" s="1" t="str">
        <f t="shared" si="2"/>
        <v/>
      </c>
      <c r="N71" s="1" t="str">
        <f t="shared" si="3"/>
        <v/>
      </c>
    </row>
    <row r="72" spans="1:14" ht="18" customHeight="1">
      <c r="A72" s="200"/>
      <c r="B72" s="144" t="b">
        <v>0</v>
      </c>
      <c r="C72" s="93">
        <v>7</v>
      </c>
      <c r="D72" s="18"/>
      <c r="E72" s="18">
        <v>7</v>
      </c>
      <c r="F72" s="19">
        <v>7</v>
      </c>
      <c r="G72" s="191" t="s">
        <v>61</v>
      </c>
      <c r="H72" s="191"/>
      <c r="I72" s="192"/>
      <c r="J72" s="192"/>
      <c r="K72" s="1" t="str">
        <f t="shared" si="4"/>
        <v/>
      </c>
      <c r="L72" s="1" t="str">
        <f t="shared" si="1"/>
        <v/>
      </c>
      <c r="M72" s="1" t="str">
        <f t="shared" si="2"/>
        <v/>
      </c>
      <c r="N72" s="1" t="str">
        <f t="shared" si="3"/>
        <v/>
      </c>
    </row>
    <row r="73" spans="1:14" ht="18" customHeight="1">
      <c r="A73" s="200"/>
      <c r="B73" s="144" t="b">
        <v>0</v>
      </c>
      <c r="C73" s="96">
        <v>1</v>
      </c>
      <c r="D73" s="23"/>
      <c r="E73" s="23">
        <v>1</v>
      </c>
      <c r="F73" s="24">
        <v>1</v>
      </c>
      <c r="G73" s="189" t="s">
        <v>62</v>
      </c>
      <c r="H73" s="189"/>
      <c r="I73" s="190"/>
      <c r="J73" s="190"/>
      <c r="K73" s="1" t="str">
        <f t="shared" si="4"/>
        <v/>
      </c>
      <c r="L73" s="1" t="str">
        <f t="shared" ref="L73:L139" si="5">IF(B73=TRUE,D73,"")</f>
        <v/>
      </c>
      <c r="M73" s="1" t="str">
        <f t="shared" ref="M73:M139" si="6">IF(B73=TRUE,E73,"")</f>
        <v/>
      </c>
      <c r="N73" s="1" t="str">
        <f t="shared" ref="N73:N139" si="7">IF(B73=TRUE,F73,"")</f>
        <v/>
      </c>
    </row>
    <row r="74" spans="1:14" ht="18" customHeight="1">
      <c r="A74" s="200"/>
      <c r="B74" s="144" t="b">
        <v>0</v>
      </c>
      <c r="C74" s="93">
        <v>1</v>
      </c>
      <c r="D74" s="18"/>
      <c r="E74" s="18">
        <v>1</v>
      </c>
      <c r="F74" s="19">
        <v>1</v>
      </c>
      <c r="G74" s="191" t="s">
        <v>773</v>
      </c>
      <c r="H74" s="191"/>
      <c r="I74" s="192"/>
      <c r="J74" s="192"/>
      <c r="K74" s="1" t="str">
        <f t="shared" si="4"/>
        <v/>
      </c>
      <c r="L74" s="1" t="str">
        <f t="shared" si="5"/>
        <v/>
      </c>
      <c r="M74" s="1" t="str">
        <f t="shared" si="6"/>
        <v/>
      </c>
      <c r="N74" s="1" t="str">
        <f t="shared" si="7"/>
        <v/>
      </c>
    </row>
    <row r="75" spans="1:14" ht="18" customHeight="1">
      <c r="A75" s="200"/>
      <c r="B75" s="144" t="b">
        <v>0</v>
      </c>
      <c r="C75" s="96">
        <v>5</v>
      </c>
      <c r="D75" s="23"/>
      <c r="E75" s="23">
        <v>5</v>
      </c>
      <c r="F75" s="24">
        <v>5</v>
      </c>
      <c r="G75" s="189" t="s">
        <v>772</v>
      </c>
      <c r="H75" s="189"/>
      <c r="I75" s="190"/>
      <c r="J75" s="190"/>
      <c r="K75" s="1" t="str">
        <f t="shared" si="4"/>
        <v/>
      </c>
      <c r="L75" s="1" t="str">
        <f t="shared" si="5"/>
        <v/>
      </c>
      <c r="M75" s="1" t="str">
        <f t="shared" si="6"/>
        <v/>
      </c>
      <c r="N75" s="1" t="str">
        <f t="shared" si="7"/>
        <v/>
      </c>
    </row>
    <row r="76" spans="1:14" ht="18" customHeight="1">
      <c r="A76" s="200"/>
      <c r="B76" s="144" t="b">
        <v>0</v>
      </c>
      <c r="C76" s="93">
        <v>4</v>
      </c>
      <c r="D76" s="18"/>
      <c r="E76" s="18">
        <v>4</v>
      </c>
      <c r="F76" s="19">
        <v>4</v>
      </c>
      <c r="G76" s="191" t="s">
        <v>1227</v>
      </c>
      <c r="H76" s="191"/>
      <c r="I76" s="192" t="s">
        <v>669</v>
      </c>
      <c r="J76" s="192"/>
      <c r="K76" s="1" t="str">
        <f t="shared" si="4"/>
        <v/>
      </c>
      <c r="L76" s="1" t="str">
        <f t="shared" si="5"/>
        <v/>
      </c>
      <c r="M76" s="1" t="str">
        <f t="shared" si="6"/>
        <v/>
      </c>
      <c r="N76" s="1" t="str">
        <f t="shared" si="7"/>
        <v/>
      </c>
    </row>
    <row r="77" spans="1:14" ht="18" customHeight="1">
      <c r="A77" s="200"/>
      <c r="B77" s="144" t="b">
        <v>0</v>
      </c>
      <c r="C77" s="96">
        <v>3</v>
      </c>
      <c r="D77" s="23"/>
      <c r="E77" s="23">
        <v>3</v>
      </c>
      <c r="F77" s="24">
        <v>3</v>
      </c>
      <c r="G77" s="189" t="s">
        <v>670</v>
      </c>
      <c r="H77" s="189"/>
      <c r="I77" s="190" t="s">
        <v>1080</v>
      </c>
      <c r="J77" s="190"/>
      <c r="K77" s="1" t="str">
        <f t="shared" si="4"/>
        <v/>
      </c>
      <c r="L77" s="1" t="str">
        <f t="shared" si="5"/>
        <v/>
      </c>
      <c r="M77" s="1" t="str">
        <f t="shared" si="6"/>
        <v/>
      </c>
      <c r="N77" s="1" t="str">
        <f t="shared" si="7"/>
        <v/>
      </c>
    </row>
    <row r="78" spans="1:14" ht="18" customHeight="1">
      <c r="A78" s="200"/>
      <c r="B78" s="144" t="b">
        <v>0</v>
      </c>
      <c r="C78" s="93">
        <v>1</v>
      </c>
      <c r="D78" s="18"/>
      <c r="E78" s="18">
        <v>1</v>
      </c>
      <c r="F78" s="19">
        <v>1</v>
      </c>
      <c r="G78" s="191" t="s">
        <v>673</v>
      </c>
      <c r="H78" s="191"/>
      <c r="I78" s="192"/>
      <c r="J78" s="192"/>
      <c r="K78" s="1" t="str">
        <f t="shared" si="4"/>
        <v/>
      </c>
      <c r="L78" s="1" t="str">
        <f t="shared" si="5"/>
        <v/>
      </c>
      <c r="M78" s="1" t="str">
        <f t="shared" si="6"/>
        <v/>
      </c>
      <c r="N78" s="1" t="str">
        <f t="shared" si="7"/>
        <v/>
      </c>
    </row>
    <row r="79" spans="1:14" ht="18" customHeight="1">
      <c r="A79" s="200"/>
      <c r="B79" s="144" t="b">
        <v>0</v>
      </c>
      <c r="C79" s="96">
        <v>5</v>
      </c>
      <c r="D79" s="23"/>
      <c r="E79" s="23">
        <v>5</v>
      </c>
      <c r="F79" s="24">
        <v>5</v>
      </c>
      <c r="G79" s="189" t="s">
        <v>674</v>
      </c>
      <c r="H79" s="189"/>
      <c r="I79" s="190"/>
      <c r="J79" s="190"/>
      <c r="K79" s="1" t="str">
        <f t="shared" si="4"/>
        <v/>
      </c>
      <c r="L79" s="1" t="str">
        <f t="shared" si="5"/>
        <v/>
      </c>
      <c r="M79" s="1" t="str">
        <f t="shared" si="6"/>
        <v/>
      </c>
      <c r="N79" s="1" t="str">
        <f t="shared" si="7"/>
        <v/>
      </c>
    </row>
    <row r="80" spans="1:14" ht="18" customHeight="1">
      <c r="A80" s="200"/>
      <c r="B80" s="144" t="b">
        <v>0</v>
      </c>
      <c r="C80" s="93">
        <v>2</v>
      </c>
      <c r="D80" s="18"/>
      <c r="E80" s="18">
        <v>2</v>
      </c>
      <c r="F80" s="19">
        <v>2</v>
      </c>
      <c r="G80" s="191" t="s">
        <v>966</v>
      </c>
      <c r="H80" s="191"/>
      <c r="I80" s="192"/>
      <c r="J80" s="192"/>
      <c r="K80" s="1" t="str">
        <f t="shared" si="4"/>
        <v/>
      </c>
      <c r="L80" s="1" t="str">
        <f t="shared" si="5"/>
        <v/>
      </c>
      <c r="M80" s="1" t="str">
        <f t="shared" si="6"/>
        <v/>
      </c>
      <c r="N80" s="1" t="str">
        <f t="shared" si="7"/>
        <v/>
      </c>
    </row>
    <row r="81" spans="1:14" ht="18" customHeight="1">
      <c r="A81" s="200"/>
      <c r="B81" s="144" t="b">
        <v>0</v>
      </c>
      <c r="C81" s="96"/>
      <c r="D81" s="23"/>
      <c r="E81" s="23">
        <v>4</v>
      </c>
      <c r="F81" s="24"/>
      <c r="G81" s="189" t="s">
        <v>671</v>
      </c>
      <c r="H81" s="189"/>
      <c r="I81" s="190" t="s">
        <v>1031</v>
      </c>
      <c r="J81" s="190"/>
      <c r="K81" s="1" t="str">
        <f t="shared" si="4"/>
        <v/>
      </c>
      <c r="L81" s="1" t="str">
        <f t="shared" si="5"/>
        <v/>
      </c>
      <c r="M81" s="1" t="str">
        <f t="shared" si="6"/>
        <v/>
      </c>
      <c r="N81" s="1" t="str">
        <f t="shared" si="7"/>
        <v/>
      </c>
    </row>
    <row r="82" spans="1:14" ht="18" customHeight="1">
      <c r="A82" s="200"/>
      <c r="B82" s="144" t="b">
        <v>0</v>
      </c>
      <c r="C82" s="93">
        <v>1</v>
      </c>
      <c r="D82" s="18"/>
      <c r="E82" s="18">
        <v>1</v>
      </c>
      <c r="F82" s="19">
        <v>1</v>
      </c>
      <c r="G82" s="191" t="s">
        <v>672</v>
      </c>
      <c r="H82" s="191"/>
      <c r="I82" s="192"/>
      <c r="J82" s="192"/>
      <c r="K82" s="1" t="str">
        <f t="shared" si="4"/>
        <v/>
      </c>
      <c r="L82" s="1" t="str">
        <f t="shared" si="5"/>
        <v/>
      </c>
      <c r="M82" s="1" t="str">
        <f t="shared" si="6"/>
        <v/>
      </c>
      <c r="N82" s="1" t="str">
        <f t="shared" si="7"/>
        <v/>
      </c>
    </row>
    <row r="83" spans="1:14" ht="18" customHeight="1">
      <c r="A83" s="200"/>
      <c r="B83" s="144" t="b">
        <v>0</v>
      </c>
      <c r="C83" s="96"/>
      <c r="D83" s="23"/>
      <c r="E83" s="23">
        <v>2</v>
      </c>
      <c r="F83" s="24"/>
      <c r="G83" s="189" t="s">
        <v>750</v>
      </c>
      <c r="H83" s="189"/>
      <c r="I83" s="190" t="s">
        <v>1036</v>
      </c>
      <c r="J83" s="190"/>
      <c r="K83" s="1" t="str">
        <f t="shared" si="4"/>
        <v/>
      </c>
      <c r="L83" s="1" t="str">
        <f t="shared" si="5"/>
        <v/>
      </c>
      <c r="M83" s="1" t="str">
        <f t="shared" si="6"/>
        <v/>
      </c>
      <c r="N83" s="1" t="str">
        <f t="shared" si="7"/>
        <v/>
      </c>
    </row>
    <row r="84" spans="1:14" ht="18" customHeight="1">
      <c r="A84" s="200"/>
      <c r="B84" s="144" t="b">
        <v>0</v>
      </c>
      <c r="C84" s="93"/>
      <c r="D84" s="18"/>
      <c r="E84" s="18">
        <v>2</v>
      </c>
      <c r="F84" s="19"/>
      <c r="G84" s="191" t="s">
        <v>751</v>
      </c>
      <c r="H84" s="191"/>
      <c r="I84" s="192" t="s">
        <v>1037</v>
      </c>
      <c r="J84" s="192"/>
      <c r="K84" s="1" t="str">
        <f t="shared" si="4"/>
        <v/>
      </c>
      <c r="L84" s="1" t="str">
        <f t="shared" si="5"/>
        <v/>
      </c>
      <c r="M84" s="1" t="str">
        <f t="shared" si="6"/>
        <v/>
      </c>
      <c r="N84" s="1" t="str">
        <f t="shared" si="7"/>
        <v/>
      </c>
    </row>
    <row r="85" spans="1:14" ht="18" customHeight="1">
      <c r="A85" s="200"/>
      <c r="B85" s="144" t="b">
        <v>0</v>
      </c>
      <c r="C85" s="96">
        <v>3</v>
      </c>
      <c r="D85" s="23"/>
      <c r="E85" s="23">
        <v>3</v>
      </c>
      <c r="F85" s="24">
        <v>3</v>
      </c>
      <c r="G85" s="189" t="s">
        <v>752</v>
      </c>
      <c r="H85" s="189"/>
      <c r="I85" s="190" t="s">
        <v>680</v>
      </c>
      <c r="J85" s="190"/>
      <c r="K85" s="1" t="str">
        <f t="shared" ref="K85:K146" si="8">IF(B85=TRUE,C85,"")</f>
        <v/>
      </c>
      <c r="L85" s="1" t="str">
        <f t="shared" si="5"/>
        <v/>
      </c>
      <c r="M85" s="1" t="str">
        <f t="shared" si="6"/>
        <v/>
      </c>
      <c r="N85" s="1" t="str">
        <f t="shared" si="7"/>
        <v/>
      </c>
    </row>
    <row r="86" spans="1:14" ht="18" customHeight="1">
      <c r="A86" s="200"/>
      <c r="B86" s="144" t="b">
        <v>0</v>
      </c>
      <c r="C86" s="93">
        <v>1</v>
      </c>
      <c r="D86" s="18"/>
      <c r="E86" s="18">
        <v>1</v>
      </c>
      <c r="F86" s="19">
        <v>1</v>
      </c>
      <c r="G86" s="191" t="s">
        <v>753</v>
      </c>
      <c r="H86" s="191"/>
      <c r="I86" s="192"/>
      <c r="J86" s="192"/>
      <c r="K86" s="1" t="str">
        <f t="shared" si="8"/>
        <v/>
      </c>
      <c r="L86" s="1" t="str">
        <f t="shared" si="5"/>
        <v/>
      </c>
      <c r="M86" s="1" t="str">
        <f t="shared" si="6"/>
        <v/>
      </c>
      <c r="N86" s="1" t="str">
        <f t="shared" si="7"/>
        <v/>
      </c>
    </row>
    <row r="87" spans="1:14" ht="18" customHeight="1">
      <c r="A87" s="200"/>
      <c r="B87" s="144" t="b">
        <v>0</v>
      </c>
      <c r="C87" s="96">
        <v>8</v>
      </c>
      <c r="D87" s="23"/>
      <c r="E87" s="23">
        <v>8</v>
      </c>
      <c r="F87" s="24">
        <v>8</v>
      </c>
      <c r="G87" s="189" t="s">
        <v>754</v>
      </c>
      <c r="H87" s="189"/>
      <c r="I87" s="190" t="s">
        <v>1080</v>
      </c>
      <c r="J87" s="190"/>
      <c r="K87" s="1" t="str">
        <f t="shared" si="8"/>
        <v/>
      </c>
      <c r="L87" s="1" t="str">
        <f t="shared" si="5"/>
        <v/>
      </c>
      <c r="M87" s="1" t="str">
        <f t="shared" si="6"/>
        <v/>
      </c>
      <c r="N87" s="1" t="str">
        <f t="shared" si="7"/>
        <v/>
      </c>
    </row>
    <row r="88" spans="1:14" ht="18" customHeight="1">
      <c r="A88" s="200"/>
      <c r="B88" s="144" t="b">
        <v>0</v>
      </c>
      <c r="C88" s="93">
        <v>2</v>
      </c>
      <c r="D88" s="18"/>
      <c r="E88" s="18"/>
      <c r="F88" s="19"/>
      <c r="G88" s="191" t="s">
        <v>1038</v>
      </c>
      <c r="H88" s="191"/>
      <c r="I88" s="192" t="s">
        <v>1039</v>
      </c>
      <c r="J88" s="192"/>
      <c r="K88" s="1" t="str">
        <f t="shared" si="8"/>
        <v/>
      </c>
      <c r="L88" s="1" t="str">
        <f t="shared" si="5"/>
        <v/>
      </c>
      <c r="M88" s="1" t="str">
        <f t="shared" si="6"/>
        <v/>
      </c>
      <c r="N88" s="1" t="str">
        <f t="shared" si="7"/>
        <v/>
      </c>
    </row>
    <row r="89" spans="1:14" ht="18" customHeight="1">
      <c r="A89" s="200"/>
      <c r="B89" s="144" t="b">
        <v>0</v>
      </c>
      <c r="C89" s="96">
        <v>2</v>
      </c>
      <c r="D89" s="23"/>
      <c r="E89" s="23">
        <v>2</v>
      </c>
      <c r="F89" s="24">
        <v>2</v>
      </c>
      <c r="G89" s="189" t="s">
        <v>732</v>
      </c>
      <c r="H89" s="189"/>
      <c r="I89" s="190"/>
      <c r="J89" s="190"/>
      <c r="K89" s="1" t="str">
        <f t="shared" si="8"/>
        <v/>
      </c>
      <c r="L89" s="1" t="str">
        <f t="shared" si="5"/>
        <v/>
      </c>
      <c r="M89" s="1" t="str">
        <f t="shared" si="6"/>
        <v/>
      </c>
      <c r="N89" s="1" t="str">
        <f t="shared" si="7"/>
        <v/>
      </c>
    </row>
    <row r="90" spans="1:14" ht="18" customHeight="1">
      <c r="A90" s="200"/>
      <c r="B90" s="144" t="b">
        <v>0</v>
      </c>
      <c r="C90" s="93"/>
      <c r="D90" s="18"/>
      <c r="E90" s="18"/>
      <c r="F90" s="19"/>
      <c r="G90" s="191" t="s">
        <v>755</v>
      </c>
      <c r="H90" s="191"/>
      <c r="I90" s="192" t="s">
        <v>681</v>
      </c>
      <c r="J90" s="192"/>
      <c r="K90" s="1" t="str">
        <f t="shared" si="8"/>
        <v/>
      </c>
      <c r="L90" s="1" t="str">
        <f t="shared" si="5"/>
        <v/>
      </c>
      <c r="M90" s="1" t="str">
        <f t="shared" si="6"/>
        <v/>
      </c>
      <c r="N90" s="1" t="str">
        <f t="shared" si="7"/>
        <v/>
      </c>
    </row>
    <row r="91" spans="1:14" ht="18" customHeight="1">
      <c r="A91" s="200"/>
      <c r="B91" s="144" t="b">
        <v>0</v>
      </c>
      <c r="C91" s="96"/>
      <c r="D91" s="23"/>
      <c r="E91" s="23">
        <v>4</v>
      </c>
      <c r="F91" s="24"/>
      <c r="G91" s="189" t="s">
        <v>756</v>
      </c>
      <c r="H91" s="189"/>
      <c r="I91" s="190"/>
      <c r="J91" s="190"/>
      <c r="K91" s="1" t="str">
        <f t="shared" si="8"/>
        <v/>
      </c>
      <c r="L91" s="1" t="str">
        <f t="shared" si="5"/>
        <v/>
      </c>
      <c r="M91" s="1" t="str">
        <f t="shared" si="6"/>
        <v/>
      </c>
      <c r="N91" s="1" t="str">
        <f t="shared" si="7"/>
        <v/>
      </c>
    </row>
    <row r="92" spans="1:14" ht="18" customHeight="1" thickBot="1">
      <c r="A92" s="200"/>
      <c r="B92" s="144" t="b">
        <v>0</v>
      </c>
      <c r="C92" s="97"/>
      <c r="D92" s="90"/>
      <c r="E92" s="90">
        <v>5</v>
      </c>
      <c r="F92" s="91"/>
      <c r="G92" s="191" t="s">
        <v>1088</v>
      </c>
      <c r="H92" s="191"/>
      <c r="I92" s="192"/>
      <c r="J92" s="192"/>
      <c r="K92" s="1" t="str">
        <f t="shared" si="8"/>
        <v/>
      </c>
      <c r="L92" s="1" t="str">
        <f t="shared" si="5"/>
        <v/>
      </c>
      <c r="M92" s="1" t="str">
        <f t="shared" si="6"/>
        <v/>
      </c>
      <c r="N92" s="1" t="str">
        <f t="shared" si="7"/>
        <v/>
      </c>
    </row>
    <row r="93" spans="1:14" ht="18" customHeight="1" thickBot="1">
      <c r="A93" s="200"/>
      <c r="B93" s="177" t="b">
        <v>0</v>
      </c>
      <c r="C93" s="178"/>
      <c r="D93" s="178"/>
      <c r="E93" s="178"/>
      <c r="F93" s="179"/>
      <c r="G93" s="183" t="s">
        <v>916</v>
      </c>
      <c r="H93" s="184"/>
      <c r="I93" s="184"/>
      <c r="J93" s="185"/>
    </row>
    <row r="94" spans="1:14" ht="18" customHeight="1">
      <c r="A94" s="200"/>
      <c r="B94" s="144" t="b">
        <v>0</v>
      </c>
      <c r="C94" s="92">
        <v>5</v>
      </c>
      <c r="D94" s="88"/>
      <c r="E94" s="88">
        <v>5</v>
      </c>
      <c r="F94" s="89">
        <v>5</v>
      </c>
      <c r="G94" s="196" t="s">
        <v>63</v>
      </c>
      <c r="H94" s="196"/>
      <c r="I94" s="197"/>
      <c r="J94" s="197"/>
      <c r="K94" s="1" t="str">
        <f t="shared" si="8"/>
        <v/>
      </c>
      <c r="L94" s="1" t="str">
        <f t="shared" si="5"/>
        <v/>
      </c>
      <c r="M94" s="1" t="str">
        <f t="shared" si="6"/>
        <v/>
      </c>
      <c r="N94" s="1" t="str">
        <f t="shared" si="7"/>
        <v/>
      </c>
    </row>
    <row r="95" spans="1:14" ht="18" customHeight="1">
      <c r="A95" s="200"/>
      <c r="B95" s="144" t="b">
        <v>0</v>
      </c>
      <c r="C95" s="96">
        <v>2</v>
      </c>
      <c r="D95" s="23"/>
      <c r="E95" s="23">
        <v>2</v>
      </c>
      <c r="F95" s="24">
        <v>2</v>
      </c>
      <c r="G95" s="194" t="s">
        <v>733</v>
      </c>
      <c r="H95" s="194"/>
      <c r="I95" s="195"/>
      <c r="J95" s="195"/>
      <c r="K95" s="1" t="str">
        <f t="shared" si="8"/>
        <v/>
      </c>
      <c r="L95" s="1" t="str">
        <f t="shared" si="5"/>
        <v/>
      </c>
      <c r="M95" s="1" t="str">
        <f t="shared" si="6"/>
        <v/>
      </c>
      <c r="N95" s="1" t="str">
        <f t="shared" si="7"/>
        <v/>
      </c>
    </row>
    <row r="96" spans="1:14" ht="18" customHeight="1">
      <c r="A96" s="200"/>
      <c r="B96" s="144" t="b">
        <v>0</v>
      </c>
      <c r="C96" s="93">
        <v>2</v>
      </c>
      <c r="D96" s="18"/>
      <c r="E96" s="18">
        <v>2</v>
      </c>
      <c r="F96" s="19">
        <v>2</v>
      </c>
      <c r="G96" s="191" t="s">
        <v>734</v>
      </c>
      <c r="H96" s="191"/>
      <c r="I96" s="192"/>
      <c r="J96" s="192"/>
      <c r="K96" s="1" t="str">
        <f t="shared" si="8"/>
        <v/>
      </c>
      <c r="L96" s="1" t="str">
        <f t="shared" si="5"/>
        <v/>
      </c>
      <c r="M96" s="1" t="str">
        <f t="shared" si="6"/>
        <v/>
      </c>
      <c r="N96" s="1" t="str">
        <f t="shared" si="7"/>
        <v/>
      </c>
    </row>
    <row r="97" spans="1:14" ht="18" customHeight="1">
      <c r="A97" s="200"/>
      <c r="B97" s="144" t="b">
        <v>0</v>
      </c>
      <c r="C97" s="96">
        <v>2</v>
      </c>
      <c r="D97" s="23"/>
      <c r="E97" s="23">
        <v>2</v>
      </c>
      <c r="F97" s="24">
        <v>2</v>
      </c>
      <c r="G97" s="189" t="s">
        <v>666</v>
      </c>
      <c r="H97" s="189"/>
      <c r="I97" s="190"/>
      <c r="J97" s="190"/>
      <c r="K97" s="1" t="str">
        <f t="shared" si="8"/>
        <v/>
      </c>
      <c r="L97" s="1" t="str">
        <f t="shared" si="5"/>
        <v/>
      </c>
      <c r="M97" s="1" t="str">
        <f t="shared" si="6"/>
        <v/>
      </c>
      <c r="N97" s="1" t="str">
        <f t="shared" si="7"/>
        <v/>
      </c>
    </row>
    <row r="98" spans="1:14" ht="18" customHeight="1">
      <c r="A98" s="200"/>
      <c r="B98" s="144" t="b">
        <v>0</v>
      </c>
      <c r="C98" s="93">
        <v>1</v>
      </c>
      <c r="D98" s="18"/>
      <c r="E98" s="18">
        <v>1</v>
      </c>
      <c r="F98" s="19">
        <v>1</v>
      </c>
      <c r="G98" s="191" t="s">
        <v>64</v>
      </c>
      <c r="H98" s="191"/>
      <c r="I98" s="192" t="s">
        <v>1056</v>
      </c>
      <c r="J98" s="192"/>
      <c r="K98" s="1" t="str">
        <f t="shared" si="8"/>
        <v/>
      </c>
      <c r="L98" s="1" t="str">
        <f t="shared" si="5"/>
        <v/>
      </c>
      <c r="M98" s="1" t="str">
        <f t="shared" si="6"/>
        <v/>
      </c>
      <c r="N98" s="1" t="str">
        <f t="shared" si="7"/>
        <v/>
      </c>
    </row>
    <row r="99" spans="1:14" ht="18" customHeight="1">
      <c r="A99" s="200"/>
      <c r="B99" s="144" t="b">
        <v>0</v>
      </c>
      <c r="C99" s="96">
        <v>7</v>
      </c>
      <c r="D99" s="23"/>
      <c r="E99" s="23">
        <v>7</v>
      </c>
      <c r="F99" s="24">
        <v>7</v>
      </c>
      <c r="G99" s="189" t="s">
        <v>737</v>
      </c>
      <c r="H99" s="189"/>
      <c r="I99" s="190"/>
      <c r="J99" s="190"/>
      <c r="K99" s="1" t="str">
        <f t="shared" si="8"/>
        <v/>
      </c>
      <c r="L99" s="1" t="str">
        <f t="shared" si="5"/>
        <v/>
      </c>
      <c r="M99" s="1" t="str">
        <f t="shared" si="6"/>
        <v/>
      </c>
      <c r="N99" s="1" t="str">
        <f t="shared" si="7"/>
        <v/>
      </c>
    </row>
    <row r="100" spans="1:14" ht="18" customHeight="1">
      <c r="A100" s="200"/>
      <c r="B100" s="144" t="b">
        <v>0</v>
      </c>
      <c r="C100" s="93">
        <v>1</v>
      </c>
      <c r="D100" s="18"/>
      <c r="E100" s="18">
        <v>1</v>
      </c>
      <c r="F100" s="19">
        <v>1</v>
      </c>
      <c r="G100" s="191" t="s">
        <v>1228</v>
      </c>
      <c r="H100" s="191"/>
      <c r="I100" s="192" t="s">
        <v>1022</v>
      </c>
      <c r="J100" s="192"/>
      <c r="K100" s="1" t="str">
        <f t="shared" si="8"/>
        <v/>
      </c>
      <c r="L100" s="1" t="str">
        <f t="shared" si="5"/>
        <v/>
      </c>
      <c r="M100" s="1" t="str">
        <f t="shared" si="6"/>
        <v/>
      </c>
      <c r="N100" s="1" t="str">
        <f t="shared" si="7"/>
        <v/>
      </c>
    </row>
    <row r="101" spans="1:14" ht="18" customHeight="1">
      <c r="A101" s="200"/>
      <c r="B101" s="144" t="b">
        <v>0</v>
      </c>
      <c r="C101" s="96"/>
      <c r="D101" s="23"/>
      <c r="E101" s="23"/>
      <c r="F101" s="24"/>
      <c r="G101" s="189" t="s">
        <v>709</v>
      </c>
      <c r="H101" s="189"/>
      <c r="I101" s="190" t="s">
        <v>1023</v>
      </c>
      <c r="J101" s="190"/>
      <c r="K101" s="1" t="str">
        <f t="shared" si="8"/>
        <v/>
      </c>
      <c r="L101" s="1" t="str">
        <f t="shared" si="5"/>
        <v/>
      </c>
      <c r="M101" s="1" t="str">
        <f t="shared" si="6"/>
        <v/>
      </c>
      <c r="N101" s="1" t="str">
        <f t="shared" si="7"/>
        <v/>
      </c>
    </row>
    <row r="102" spans="1:14" ht="18" customHeight="1">
      <c r="A102" s="200"/>
      <c r="B102" s="144" t="b">
        <v>0</v>
      </c>
      <c r="C102" s="93"/>
      <c r="D102" s="18"/>
      <c r="E102" s="18"/>
      <c r="F102" s="19"/>
      <c r="G102" s="191" t="s">
        <v>710</v>
      </c>
      <c r="H102" s="191"/>
      <c r="I102" s="192" t="s">
        <v>711</v>
      </c>
      <c r="J102" s="192"/>
      <c r="K102" s="1" t="str">
        <f t="shared" si="8"/>
        <v/>
      </c>
      <c r="L102" s="1" t="str">
        <f t="shared" si="5"/>
        <v/>
      </c>
      <c r="M102" s="1" t="str">
        <f t="shared" si="6"/>
        <v/>
      </c>
      <c r="N102" s="1" t="str">
        <f t="shared" si="7"/>
        <v/>
      </c>
    </row>
    <row r="103" spans="1:14" ht="18" customHeight="1">
      <c r="A103" s="200"/>
      <c r="B103" s="144" t="b">
        <v>0</v>
      </c>
      <c r="C103" s="96">
        <v>3</v>
      </c>
      <c r="D103" s="23"/>
      <c r="E103" s="23"/>
      <c r="F103" s="24"/>
      <c r="G103" s="189" t="s">
        <v>712</v>
      </c>
      <c r="H103" s="189"/>
      <c r="I103" s="190" t="s">
        <v>980</v>
      </c>
      <c r="J103" s="190"/>
      <c r="K103" s="1" t="str">
        <f t="shared" si="8"/>
        <v/>
      </c>
      <c r="L103" s="1" t="str">
        <f t="shared" si="5"/>
        <v/>
      </c>
      <c r="M103" s="1" t="str">
        <f t="shared" si="6"/>
        <v/>
      </c>
      <c r="N103" s="1" t="str">
        <f t="shared" si="7"/>
        <v/>
      </c>
    </row>
    <row r="104" spans="1:14" ht="25" customHeight="1">
      <c r="A104" s="200"/>
      <c r="B104" s="144" t="b">
        <v>0</v>
      </c>
      <c r="C104" s="93"/>
      <c r="D104" s="18"/>
      <c r="E104" s="18"/>
      <c r="F104" s="19"/>
      <c r="G104" s="191" t="s">
        <v>713</v>
      </c>
      <c r="H104" s="191"/>
      <c r="I104" s="192" t="s">
        <v>682</v>
      </c>
      <c r="J104" s="192"/>
      <c r="K104" s="1" t="str">
        <f t="shared" si="8"/>
        <v/>
      </c>
      <c r="L104" s="1" t="str">
        <f t="shared" si="5"/>
        <v/>
      </c>
      <c r="M104" s="1" t="str">
        <f t="shared" si="6"/>
        <v/>
      </c>
      <c r="N104" s="1" t="str">
        <f t="shared" si="7"/>
        <v/>
      </c>
    </row>
    <row r="105" spans="1:14" ht="18" customHeight="1">
      <c r="A105" s="200"/>
      <c r="B105" s="144" t="b">
        <v>0</v>
      </c>
      <c r="C105" s="96">
        <v>2</v>
      </c>
      <c r="D105" s="23"/>
      <c r="E105" s="23"/>
      <c r="F105" s="24"/>
      <c r="G105" s="189" t="s">
        <v>714</v>
      </c>
      <c r="H105" s="189"/>
      <c r="I105" s="190" t="s">
        <v>981</v>
      </c>
      <c r="J105" s="190"/>
      <c r="K105" s="1" t="str">
        <f t="shared" si="8"/>
        <v/>
      </c>
      <c r="L105" s="1" t="str">
        <f t="shared" si="5"/>
        <v/>
      </c>
      <c r="M105" s="1" t="str">
        <f t="shared" si="6"/>
        <v/>
      </c>
      <c r="N105" s="1" t="str">
        <f t="shared" si="7"/>
        <v/>
      </c>
    </row>
    <row r="106" spans="1:14" ht="18" customHeight="1">
      <c r="A106" s="200"/>
      <c r="B106" s="144" t="b">
        <v>0</v>
      </c>
      <c r="C106" s="93">
        <v>5</v>
      </c>
      <c r="D106" s="18"/>
      <c r="E106" s="18">
        <v>5</v>
      </c>
      <c r="F106" s="19">
        <v>5</v>
      </c>
      <c r="G106" s="191" t="s">
        <v>715</v>
      </c>
      <c r="H106" s="191"/>
      <c r="I106" s="192"/>
      <c r="J106" s="192"/>
      <c r="K106" s="1" t="str">
        <f t="shared" si="8"/>
        <v/>
      </c>
      <c r="L106" s="1" t="str">
        <f t="shared" si="5"/>
        <v/>
      </c>
      <c r="M106" s="1" t="str">
        <f t="shared" si="6"/>
        <v/>
      </c>
      <c r="N106" s="1" t="str">
        <f t="shared" si="7"/>
        <v/>
      </c>
    </row>
    <row r="107" spans="1:14" ht="18" customHeight="1">
      <c r="A107" s="200"/>
      <c r="B107" s="144" t="b">
        <v>0</v>
      </c>
      <c r="C107" s="96">
        <v>2</v>
      </c>
      <c r="D107" s="23"/>
      <c r="E107" s="23">
        <v>2</v>
      </c>
      <c r="F107" s="24">
        <v>2</v>
      </c>
      <c r="G107" s="189" t="s">
        <v>716</v>
      </c>
      <c r="H107" s="189"/>
      <c r="I107" s="190"/>
      <c r="J107" s="190"/>
      <c r="K107" s="1" t="str">
        <f t="shared" si="8"/>
        <v/>
      </c>
      <c r="L107" s="1" t="str">
        <f t="shared" si="5"/>
        <v/>
      </c>
      <c r="M107" s="1" t="str">
        <f t="shared" si="6"/>
        <v/>
      </c>
      <c r="N107" s="1" t="str">
        <f t="shared" si="7"/>
        <v/>
      </c>
    </row>
    <row r="108" spans="1:14" ht="18" customHeight="1">
      <c r="A108" s="200"/>
      <c r="B108" s="144" t="b">
        <v>0</v>
      </c>
      <c r="C108" s="93">
        <v>10</v>
      </c>
      <c r="D108" s="18"/>
      <c r="E108" s="18">
        <v>10</v>
      </c>
      <c r="F108" s="19"/>
      <c r="G108" s="191" t="s">
        <v>717</v>
      </c>
      <c r="H108" s="191"/>
      <c r="I108" s="192"/>
      <c r="J108" s="192"/>
      <c r="K108" s="1" t="str">
        <f t="shared" si="8"/>
        <v/>
      </c>
      <c r="L108" s="1" t="str">
        <f t="shared" si="5"/>
        <v/>
      </c>
      <c r="M108" s="1" t="str">
        <f t="shared" si="6"/>
        <v/>
      </c>
      <c r="N108" s="1" t="str">
        <f t="shared" si="7"/>
        <v/>
      </c>
    </row>
    <row r="109" spans="1:14" ht="18" customHeight="1">
      <c r="A109" s="200"/>
      <c r="B109" s="144" t="b">
        <v>0</v>
      </c>
      <c r="C109" s="96">
        <v>7</v>
      </c>
      <c r="D109" s="23"/>
      <c r="E109" s="23">
        <v>7</v>
      </c>
      <c r="F109" s="24">
        <v>7</v>
      </c>
      <c r="G109" s="189" t="s">
        <v>718</v>
      </c>
      <c r="H109" s="189"/>
      <c r="I109" s="190"/>
      <c r="J109" s="190"/>
      <c r="K109" s="1" t="str">
        <f t="shared" si="8"/>
        <v/>
      </c>
      <c r="L109" s="1" t="str">
        <f t="shared" si="5"/>
        <v/>
      </c>
      <c r="M109" s="1" t="str">
        <f t="shared" si="6"/>
        <v/>
      </c>
      <c r="N109" s="1" t="str">
        <f t="shared" si="7"/>
        <v/>
      </c>
    </row>
    <row r="110" spans="1:14" ht="18" customHeight="1">
      <c r="A110" s="200"/>
      <c r="B110" s="144" t="b">
        <v>0</v>
      </c>
      <c r="C110" s="93">
        <v>5</v>
      </c>
      <c r="D110" s="18"/>
      <c r="E110" s="18">
        <v>5</v>
      </c>
      <c r="F110" s="19">
        <v>5</v>
      </c>
      <c r="G110" s="191" t="s">
        <v>719</v>
      </c>
      <c r="H110" s="191"/>
      <c r="I110" s="192"/>
      <c r="J110" s="192"/>
      <c r="K110" s="1" t="str">
        <f t="shared" si="8"/>
        <v/>
      </c>
      <c r="L110" s="1" t="str">
        <f t="shared" si="5"/>
        <v/>
      </c>
      <c r="M110" s="1" t="str">
        <f t="shared" si="6"/>
        <v/>
      </c>
      <c r="N110" s="1" t="str">
        <f t="shared" si="7"/>
        <v/>
      </c>
    </row>
    <row r="111" spans="1:14" ht="29" customHeight="1">
      <c r="A111" s="200"/>
      <c r="B111" s="144" t="b">
        <v>0</v>
      </c>
      <c r="C111" s="96">
        <v>25</v>
      </c>
      <c r="D111" s="23"/>
      <c r="E111" s="23">
        <v>25</v>
      </c>
      <c r="F111" s="24">
        <v>25</v>
      </c>
      <c r="G111" s="189" t="s">
        <v>725</v>
      </c>
      <c r="H111" s="189"/>
      <c r="I111" s="190" t="s">
        <v>720</v>
      </c>
      <c r="J111" s="190"/>
      <c r="K111" s="1" t="str">
        <f t="shared" si="8"/>
        <v/>
      </c>
      <c r="L111" s="1" t="str">
        <f t="shared" si="5"/>
        <v/>
      </c>
      <c r="M111" s="1" t="str">
        <f t="shared" si="6"/>
        <v/>
      </c>
      <c r="N111" s="1" t="str">
        <f t="shared" si="7"/>
        <v/>
      </c>
    </row>
    <row r="112" spans="1:14" ht="18" customHeight="1">
      <c r="A112" s="200"/>
      <c r="B112" s="144" t="b">
        <v>0</v>
      </c>
      <c r="C112" s="93">
        <v>3</v>
      </c>
      <c r="D112" s="18"/>
      <c r="E112" s="18">
        <v>3</v>
      </c>
      <c r="F112" s="19">
        <v>3</v>
      </c>
      <c r="G112" s="191" t="s">
        <v>721</v>
      </c>
      <c r="H112" s="191"/>
      <c r="I112" s="192"/>
      <c r="J112" s="192"/>
      <c r="K112" s="1" t="str">
        <f t="shared" si="8"/>
        <v/>
      </c>
      <c r="L112" s="1" t="str">
        <f t="shared" si="5"/>
        <v/>
      </c>
      <c r="M112" s="1" t="str">
        <f t="shared" si="6"/>
        <v/>
      </c>
      <c r="N112" s="1" t="str">
        <f t="shared" si="7"/>
        <v/>
      </c>
    </row>
    <row r="113" spans="1:14" ht="18" customHeight="1">
      <c r="A113" s="200"/>
      <c r="B113" s="144" t="b">
        <v>0</v>
      </c>
      <c r="C113" s="96">
        <v>1</v>
      </c>
      <c r="D113" s="23"/>
      <c r="E113" s="23">
        <v>1</v>
      </c>
      <c r="F113" s="24">
        <v>1</v>
      </c>
      <c r="G113" s="189" t="s">
        <v>972</v>
      </c>
      <c r="H113" s="189"/>
      <c r="I113" s="190"/>
      <c r="J113" s="190"/>
      <c r="K113" s="1" t="str">
        <f t="shared" si="8"/>
        <v/>
      </c>
      <c r="L113" s="1" t="str">
        <f t="shared" si="5"/>
        <v/>
      </c>
      <c r="M113" s="1" t="str">
        <f t="shared" si="6"/>
        <v/>
      </c>
      <c r="N113" s="1" t="str">
        <f t="shared" si="7"/>
        <v/>
      </c>
    </row>
    <row r="114" spans="1:14" ht="18" customHeight="1">
      <c r="A114" s="200"/>
      <c r="B114" s="144" t="b">
        <v>0</v>
      </c>
      <c r="C114" s="93"/>
      <c r="D114" s="18"/>
      <c r="E114" s="18">
        <v>5</v>
      </c>
      <c r="F114" s="19"/>
      <c r="G114" s="191" t="s">
        <v>969</v>
      </c>
      <c r="H114" s="191"/>
      <c r="I114" s="192"/>
      <c r="J114" s="192"/>
      <c r="K114" s="1" t="str">
        <f t="shared" si="8"/>
        <v/>
      </c>
      <c r="L114" s="1" t="str">
        <f t="shared" si="5"/>
        <v/>
      </c>
      <c r="M114" s="1" t="str">
        <f t="shared" si="6"/>
        <v/>
      </c>
      <c r="N114" s="1" t="str">
        <f t="shared" si="7"/>
        <v/>
      </c>
    </row>
    <row r="115" spans="1:14" ht="18" customHeight="1">
      <c r="A115" s="200"/>
      <c r="B115" s="144" t="b">
        <v>0</v>
      </c>
      <c r="C115" s="96"/>
      <c r="D115" s="23"/>
      <c r="E115" s="23">
        <v>12</v>
      </c>
      <c r="F115" s="24"/>
      <c r="G115" s="189" t="s">
        <v>722</v>
      </c>
      <c r="H115" s="189"/>
      <c r="I115" s="190"/>
      <c r="J115" s="190"/>
      <c r="K115" s="1" t="str">
        <f t="shared" si="8"/>
        <v/>
      </c>
      <c r="L115" s="1" t="str">
        <f t="shared" si="5"/>
        <v/>
      </c>
      <c r="M115" s="1" t="str">
        <f t="shared" si="6"/>
        <v/>
      </c>
      <c r="N115" s="1" t="str">
        <f t="shared" si="7"/>
        <v/>
      </c>
    </row>
    <row r="116" spans="1:14" ht="18" customHeight="1">
      <c r="A116" s="200"/>
      <c r="B116" s="144" t="b">
        <v>0</v>
      </c>
      <c r="C116" s="93">
        <v>10</v>
      </c>
      <c r="D116" s="18"/>
      <c r="E116" s="18">
        <v>10</v>
      </c>
      <c r="F116" s="19">
        <v>10</v>
      </c>
      <c r="G116" s="191" t="s">
        <v>724</v>
      </c>
      <c r="H116" s="191"/>
      <c r="I116" s="192"/>
      <c r="J116" s="192"/>
      <c r="K116" s="1" t="str">
        <f t="shared" si="8"/>
        <v/>
      </c>
      <c r="L116" s="1" t="str">
        <f t="shared" si="5"/>
        <v/>
      </c>
      <c r="M116" s="1" t="str">
        <f t="shared" si="6"/>
        <v/>
      </c>
      <c r="N116" s="1" t="str">
        <f t="shared" si="7"/>
        <v/>
      </c>
    </row>
    <row r="117" spans="1:14" ht="18" customHeight="1" thickBot="1">
      <c r="A117" s="200"/>
      <c r="B117" s="145" t="b">
        <v>0</v>
      </c>
      <c r="C117" s="96">
        <v>3</v>
      </c>
      <c r="D117" s="23"/>
      <c r="E117" s="23">
        <v>3</v>
      </c>
      <c r="F117" s="24">
        <v>3</v>
      </c>
      <c r="G117" s="189" t="s">
        <v>723</v>
      </c>
      <c r="H117" s="189"/>
      <c r="I117" s="190"/>
      <c r="J117" s="190"/>
      <c r="K117" s="1" t="str">
        <f t="shared" si="8"/>
        <v/>
      </c>
      <c r="L117" s="1" t="str">
        <f t="shared" si="5"/>
        <v/>
      </c>
      <c r="M117" s="1" t="str">
        <f t="shared" si="6"/>
        <v/>
      </c>
      <c r="N117" s="1" t="str">
        <f t="shared" si="7"/>
        <v/>
      </c>
    </row>
    <row r="118" spans="1:14" ht="18" customHeight="1" thickBot="1">
      <c r="A118" s="200"/>
      <c r="B118" s="177" t="b">
        <v>0</v>
      </c>
      <c r="C118" s="178"/>
      <c r="D118" s="178"/>
      <c r="E118" s="178"/>
      <c r="F118" s="179"/>
      <c r="G118" s="186" t="s">
        <v>917</v>
      </c>
      <c r="H118" s="187"/>
      <c r="I118" s="187"/>
      <c r="J118" s="188"/>
    </row>
    <row r="119" spans="1:14" ht="28" customHeight="1">
      <c r="A119" s="200"/>
      <c r="B119" s="146" t="b">
        <v>0</v>
      </c>
      <c r="C119" s="125">
        <v>2</v>
      </c>
      <c r="D119" s="126"/>
      <c r="E119" s="126">
        <v>2</v>
      </c>
      <c r="F119" s="127">
        <v>2</v>
      </c>
      <c r="G119" s="189" t="s">
        <v>693</v>
      </c>
      <c r="H119" s="189"/>
      <c r="I119" s="190" t="s">
        <v>694</v>
      </c>
      <c r="J119" s="190"/>
      <c r="K119" s="1" t="str">
        <f t="shared" si="8"/>
        <v/>
      </c>
      <c r="L119" s="1" t="str">
        <f t="shared" si="5"/>
        <v/>
      </c>
      <c r="M119" s="1" t="str">
        <f t="shared" si="6"/>
        <v/>
      </c>
      <c r="N119" s="1" t="str">
        <f t="shared" si="7"/>
        <v/>
      </c>
    </row>
    <row r="120" spans="1:14" ht="18" customHeight="1">
      <c r="A120" s="200"/>
      <c r="B120" s="144" t="b">
        <v>0</v>
      </c>
      <c r="C120" s="93">
        <v>10</v>
      </c>
      <c r="D120" s="18"/>
      <c r="E120" s="18">
        <v>10</v>
      </c>
      <c r="F120" s="19">
        <v>10</v>
      </c>
      <c r="G120" s="191" t="s">
        <v>695</v>
      </c>
      <c r="H120" s="191"/>
      <c r="I120" s="192"/>
      <c r="J120" s="192"/>
      <c r="K120" s="1" t="str">
        <f t="shared" si="8"/>
        <v/>
      </c>
      <c r="L120" s="1" t="str">
        <f t="shared" si="5"/>
        <v/>
      </c>
      <c r="M120" s="1" t="str">
        <f t="shared" si="6"/>
        <v/>
      </c>
      <c r="N120" s="1" t="str">
        <f t="shared" si="7"/>
        <v/>
      </c>
    </row>
    <row r="121" spans="1:14" ht="18" customHeight="1">
      <c r="A121" s="200"/>
      <c r="B121" s="144" t="b">
        <v>0</v>
      </c>
      <c r="C121" s="96">
        <v>7</v>
      </c>
      <c r="D121" s="23"/>
      <c r="E121" s="23">
        <v>7</v>
      </c>
      <c r="F121" s="24">
        <v>7</v>
      </c>
      <c r="G121" s="189" t="s">
        <v>1229</v>
      </c>
      <c r="H121" s="189"/>
      <c r="I121" s="190"/>
      <c r="J121" s="190"/>
      <c r="K121" s="1" t="str">
        <f t="shared" si="8"/>
        <v/>
      </c>
      <c r="L121" s="1" t="str">
        <f t="shared" si="5"/>
        <v/>
      </c>
      <c r="M121" s="1" t="str">
        <f t="shared" si="6"/>
        <v/>
      </c>
      <c r="N121" s="1" t="str">
        <f t="shared" si="7"/>
        <v/>
      </c>
    </row>
    <row r="122" spans="1:14" ht="18" customHeight="1">
      <c r="A122" s="200"/>
      <c r="B122" s="144" t="b">
        <v>0</v>
      </c>
      <c r="C122" s="93">
        <v>2</v>
      </c>
      <c r="D122" s="18"/>
      <c r="E122" s="18">
        <v>2</v>
      </c>
      <c r="F122" s="19">
        <v>2</v>
      </c>
      <c r="G122" s="191" t="s">
        <v>1230</v>
      </c>
      <c r="H122" s="191"/>
      <c r="I122" s="192"/>
      <c r="J122" s="192"/>
      <c r="K122" s="1" t="str">
        <f t="shared" si="8"/>
        <v/>
      </c>
      <c r="L122" s="1" t="str">
        <f t="shared" si="5"/>
        <v/>
      </c>
      <c r="M122" s="1" t="str">
        <f t="shared" si="6"/>
        <v/>
      </c>
      <c r="N122" s="1" t="str">
        <f t="shared" si="7"/>
        <v/>
      </c>
    </row>
    <row r="123" spans="1:14" ht="18" customHeight="1">
      <c r="A123" s="200"/>
      <c r="B123" s="144" t="b">
        <v>0</v>
      </c>
      <c r="C123" s="96">
        <v>12</v>
      </c>
      <c r="D123" s="23"/>
      <c r="E123" s="23">
        <v>12</v>
      </c>
      <c r="F123" s="24">
        <v>12</v>
      </c>
      <c r="G123" s="189" t="s">
        <v>1183</v>
      </c>
      <c r="H123" s="189"/>
      <c r="I123" s="190"/>
      <c r="J123" s="190"/>
      <c r="K123" s="1" t="str">
        <f t="shared" si="8"/>
        <v/>
      </c>
      <c r="L123" s="1" t="str">
        <f t="shared" si="5"/>
        <v/>
      </c>
      <c r="M123" s="1" t="str">
        <f t="shared" si="6"/>
        <v/>
      </c>
      <c r="N123" s="1" t="str">
        <f t="shared" si="7"/>
        <v/>
      </c>
    </row>
    <row r="124" spans="1:14" ht="30" customHeight="1">
      <c r="A124" s="200"/>
      <c r="B124" s="144" t="b">
        <v>0</v>
      </c>
      <c r="C124" s="93"/>
      <c r="D124" s="18"/>
      <c r="E124" s="18"/>
      <c r="F124" s="19"/>
      <c r="G124" s="191" t="s">
        <v>696</v>
      </c>
      <c r="H124" s="191"/>
      <c r="I124" s="192" t="s">
        <v>699</v>
      </c>
      <c r="J124" s="192"/>
      <c r="K124" s="1" t="str">
        <f t="shared" si="8"/>
        <v/>
      </c>
      <c r="L124" s="1" t="str">
        <f t="shared" si="5"/>
        <v/>
      </c>
      <c r="M124" s="1" t="str">
        <f t="shared" si="6"/>
        <v/>
      </c>
      <c r="N124" s="1" t="str">
        <f t="shared" si="7"/>
        <v/>
      </c>
    </row>
    <row r="125" spans="1:14" ht="18" customHeight="1">
      <c r="A125" s="200"/>
      <c r="B125" s="144" t="b">
        <v>0</v>
      </c>
      <c r="C125" s="96">
        <v>2</v>
      </c>
      <c r="D125" s="23"/>
      <c r="E125" s="23">
        <v>2</v>
      </c>
      <c r="F125" s="24">
        <v>2</v>
      </c>
      <c r="G125" s="189" t="s">
        <v>700</v>
      </c>
      <c r="H125" s="189"/>
      <c r="I125" s="190"/>
      <c r="J125" s="190"/>
      <c r="K125" s="1" t="str">
        <f t="shared" si="8"/>
        <v/>
      </c>
      <c r="L125" s="1" t="str">
        <f t="shared" si="5"/>
        <v/>
      </c>
      <c r="M125" s="1" t="str">
        <f t="shared" si="6"/>
        <v/>
      </c>
      <c r="N125" s="1" t="str">
        <f t="shared" si="7"/>
        <v/>
      </c>
    </row>
    <row r="126" spans="1:14" ht="18" customHeight="1">
      <c r="A126" s="200"/>
      <c r="B126" s="144" t="b">
        <v>0</v>
      </c>
      <c r="C126" s="93">
        <v>6</v>
      </c>
      <c r="D126" s="18"/>
      <c r="E126" s="18">
        <v>6</v>
      </c>
      <c r="F126" s="19">
        <v>6</v>
      </c>
      <c r="G126" s="191" t="s">
        <v>683</v>
      </c>
      <c r="H126" s="191"/>
      <c r="I126" s="192" t="s">
        <v>632</v>
      </c>
      <c r="J126" s="192"/>
      <c r="K126" s="1" t="str">
        <f t="shared" si="8"/>
        <v/>
      </c>
      <c r="L126" s="1" t="str">
        <f t="shared" si="5"/>
        <v/>
      </c>
      <c r="M126" s="1" t="str">
        <f t="shared" si="6"/>
        <v/>
      </c>
      <c r="N126" s="1" t="str">
        <f t="shared" si="7"/>
        <v/>
      </c>
    </row>
    <row r="127" spans="1:14" ht="18" customHeight="1">
      <c r="A127" s="200"/>
      <c r="B127" s="144" t="b">
        <v>0</v>
      </c>
      <c r="C127" s="96">
        <v>3</v>
      </c>
      <c r="D127" s="23"/>
      <c r="E127" s="23">
        <v>3</v>
      </c>
      <c r="F127" s="24">
        <v>3</v>
      </c>
      <c r="G127" s="189" t="s">
        <v>633</v>
      </c>
      <c r="H127" s="189"/>
      <c r="I127" s="190" t="s">
        <v>634</v>
      </c>
      <c r="J127" s="190"/>
      <c r="K127" s="1" t="str">
        <f t="shared" si="8"/>
        <v/>
      </c>
      <c r="L127" s="1" t="str">
        <f t="shared" si="5"/>
        <v/>
      </c>
      <c r="M127" s="1" t="str">
        <f t="shared" si="6"/>
        <v/>
      </c>
      <c r="N127" s="1" t="str">
        <f t="shared" si="7"/>
        <v/>
      </c>
    </row>
    <row r="128" spans="1:14" ht="18" customHeight="1">
      <c r="A128" s="200"/>
      <c r="B128" s="144" t="b">
        <v>0</v>
      </c>
      <c r="C128" s="93">
        <v>4</v>
      </c>
      <c r="D128" s="18"/>
      <c r="E128" s="18"/>
      <c r="F128" s="19"/>
      <c r="G128" s="191" t="s">
        <v>1061</v>
      </c>
      <c r="H128" s="191"/>
      <c r="I128" s="192" t="s">
        <v>1062</v>
      </c>
      <c r="J128" s="192"/>
      <c r="K128" s="1" t="str">
        <f t="shared" si="8"/>
        <v/>
      </c>
      <c r="L128" s="1" t="str">
        <f t="shared" si="5"/>
        <v/>
      </c>
      <c r="M128" s="1" t="str">
        <f t="shared" si="6"/>
        <v/>
      </c>
      <c r="N128" s="1" t="str">
        <f t="shared" si="7"/>
        <v/>
      </c>
    </row>
    <row r="129" spans="1:14" ht="18" customHeight="1">
      <c r="A129" s="200"/>
      <c r="B129" s="144" t="b">
        <v>0</v>
      </c>
      <c r="C129" s="96">
        <v>4</v>
      </c>
      <c r="D129" s="23"/>
      <c r="E129" s="23"/>
      <c r="F129" s="24"/>
      <c r="G129" s="189" t="s">
        <v>1063</v>
      </c>
      <c r="H129" s="189"/>
      <c r="I129" s="190" t="s">
        <v>1064</v>
      </c>
      <c r="J129" s="190"/>
      <c r="K129" s="1" t="str">
        <f t="shared" si="8"/>
        <v/>
      </c>
      <c r="L129" s="1" t="str">
        <f t="shared" si="5"/>
        <v/>
      </c>
      <c r="M129" s="1" t="str">
        <f t="shared" si="6"/>
        <v/>
      </c>
      <c r="N129" s="1" t="str">
        <f t="shared" si="7"/>
        <v/>
      </c>
    </row>
    <row r="130" spans="1:14" ht="30" customHeight="1" thickBot="1">
      <c r="A130" s="200"/>
      <c r="B130" s="145" t="b">
        <v>0</v>
      </c>
      <c r="C130" s="97">
        <v>4</v>
      </c>
      <c r="D130" s="90"/>
      <c r="E130" s="90"/>
      <c r="F130" s="91"/>
      <c r="G130" s="191" t="s">
        <v>1065</v>
      </c>
      <c r="H130" s="191"/>
      <c r="I130" s="192" t="s">
        <v>1066</v>
      </c>
      <c r="J130" s="192"/>
      <c r="K130" s="1" t="str">
        <f t="shared" si="8"/>
        <v/>
      </c>
      <c r="L130" s="1" t="str">
        <f t="shared" si="5"/>
        <v/>
      </c>
      <c r="M130" s="1" t="str">
        <f t="shared" si="6"/>
        <v/>
      </c>
      <c r="N130" s="1" t="str">
        <f t="shared" si="7"/>
        <v/>
      </c>
    </row>
    <row r="131" spans="1:14" ht="18" customHeight="1" thickBot="1">
      <c r="A131" s="200"/>
      <c r="B131" s="177"/>
      <c r="C131" s="178"/>
      <c r="D131" s="178"/>
      <c r="E131" s="178"/>
      <c r="F131" s="179"/>
      <c r="G131" s="183" t="s">
        <v>918</v>
      </c>
      <c r="H131" s="184"/>
      <c r="I131" s="184"/>
      <c r="J131" s="185"/>
    </row>
    <row r="132" spans="1:14" ht="18" customHeight="1">
      <c r="A132" s="200"/>
      <c r="B132" s="146" t="b">
        <v>0</v>
      </c>
      <c r="C132" s="92">
        <v>2</v>
      </c>
      <c r="D132" s="88"/>
      <c r="E132" s="88">
        <v>2</v>
      </c>
      <c r="F132" s="89">
        <v>2</v>
      </c>
      <c r="G132" s="196" t="s">
        <v>684</v>
      </c>
      <c r="H132" s="196"/>
      <c r="I132" s="197" t="s">
        <v>1067</v>
      </c>
      <c r="J132" s="197"/>
      <c r="K132" s="1" t="str">
        <f t="shared" si="8"/>
        <v/>
      </c>
      <c r="L132" s="1" t="str">
        <f t="shared" si="5"/>
        <v/>
      </c>
      <c r="M132" s="1" t="str">
        <f t="shared" si="6"/>
        <v/>
      </c>
      <c r="N132" s="1" t="str">
        <f t="shared" si="7"/>
        <v/>
      </c>
    </row>
    <row r="133" spans="1:14" ht="18" customHeight="1">
      <c r="A133" s="200"/>
      <c r="B133" s="144" t="b">
        <v>0</v>
      </c>
      <c r="C133" s="96">
        <v>2</v>
      </c>
      <c r="D133" s="23"/>
      <c r="E133" s="23">
        <v>2</v>
      </c>
      <c r="F133" s="24">
        <v>2</v>
      </c>
      <c r="G133" s="194" t="s">
        <v>685</v>
      </c>
      <c r="H133" s="194"/>
      <c r="I133" s="195" t="s">
        <v>1068</v>
      </c>
      <c r="J133" s="195"/>
      <c r="K133" s="1" t="str">
        <f t="shared" si="8"/>
        <v/>
      </c>
      <c r="L133" s="1" t="str">
        <f t="shared" si="5"/>
        <v/>
      </c>
      <c r="M133" s="1" t="str">
        <f t="shared" si="6"/>
        <v/>
      </c>
      <c r="N133" s="1" t="str">
        <f t="shared" si="7"/>
        <v/>
      </c>
    </row>
    <row r="134" spans="1:14" ht="18" customHeight="1">
      <c r="A134" s="200"/>
      <c r="B134" s="144" t="b">
        <v>0</v>
      </c>
      <c r="C134" s="93">
        <v>5</v>
      </c>
      <c r="D134" s="18"/>
      <c r="E134" s="18">
        <v>5</v>
      </c>
      <c r="F134" s="19">
        <v>5</v>
      </c>
      <c r="G134" s="191" t="s">
        <v>686</v>
      </c>
      <c r="H134" s="191"/>
      <c r="I134" s="192"/>
      <c r="J134" s="192"/>
      <c r="K134" s="1" t="str">
        <f t="shared" si="8"/>
        <v/>
      </c>
      <c r="L134" s="1" t="str">
        <f t="shared" si="5"/>
        <v/>
      </c>
      <c r="M134" s="1" t="str">
        <f t="shared" si="6"/>
        <v/>
      </c>
      <c r="N134" s="1" t="str">
        <f t="shared" si="7"/>
        <v/>
      </c>
    </row>
    <row r="135" spans="1:14" ht="18" customHeight="1">
      <c r="A135" s="200"/>
      <c r="B135" s="144" t="b">
        <v>0</v>
      </c>
      <c r="C135" s="96">
        <v>10</v>
      </c>
      <c r="D135" s="23"/>
      <c r="E135" s="23">
        <v>10</v>
      </c>
      <c r="F135" s="24">
        <v>10</v>
      </c>
      <c r="G135" s="189" t="s">
        <v>687</v>
      </c>
      <c r="H135" s="189"/>
      <c r="I135" s="190"/>
      <c r="J135" s="190"/>
      <c r="K135" s="1" t="str">
        <f t="shared" si="8"/>
        <v/>
      </c>
      <c r="L135" s="1" t="str">
        <f t="shared" si="5"/>
        <v/>
      </c>
      <c r="M135" s="1" t="str">
        <f t="shared" si="6"/>
        <v/>
      </c>
      <c r="N135" s="1" t="str">
        <f t="shared" si="7"/>
        <v/>
      </c>
    </row>
    <row r="136" spans="1:14" ht="18" customHeight="1">
      <c r="A136" s="200"/>
      <c r="B136" s="144" t="b">
        <v>0</v>
      </c>
      <c r="C136" s="93">
        <v>2</v>
      </c>
      <c r="D136" s="18"/>
      <c r="E136" s="18">
        <v>2</v>
      </c>
      <c r="F136" s="19">
        <v>2</v>
      </c>
      <c r="G136" s="191" t="s">
        <v>688</v>
      </c>
      <c r="H136" s="191"/>
      <c r="I136" s="192"/>
      <c r="J136" s="192"/>
      <c r="K136" s="1" t="str">
        <f t="shared" si="8"/>
        <v/>
      </c>
      <c r="L136" s="1" t="str">
        <f t="shared" si="5"/>
        <v/>
      </c>
      <c r="M136" s="1" t="str">
        <f t="shared" si="6"/>
        <v/>
      </c>
      <c r="N136" s="1" t="str">
        <f t="shared" si="7"/>
        <v/>
      </c>
    </row>
    <row r="137" spans="1:14" ht="18" customHeight="1">
      <c r="A137" s="200"/>
      <c r="B137" s="144" t="b">
        <v>0</v>
      </c>
      <c r="C137" s="96">
        <v>5</v>
      </c>
      <c r="D137" s="23"/>
      <c r="E137" s="23"/>
      <c r="F137" s="24"/>
      <c r="G137" s="189" t="s">
        <v>1069</v>
      </c>
      <c r="H137" s="189"/>
      <c r="I137" s="190" t="s">
        <v>1070</v>
      </c>
      <c r="J137" s="190"/>
      <c r="K137" s="1" t="str">
        <f t="shared" si="8"/>
        <v/>
      </c>
      <c r="L137" s="1" t="str">
        <f t="shared" si="5"/>
        <v/>
      </c>
      <c r="M137" s="1" t="str">
        <f t="shared" si="6"/>
        <v/>
      </c>
      <c r="N137" s="1" t="str">
        <f t="shared" si="7"/>
        <v/>
      </c>
    </row>
    <row r="138" spans="1:14" ht="50" customHeight="1">
      <c r="A138" s="200"/>
      <c r="B138" s="144" t="b">
        <v>0</v>
      </c>
      <c r="C138" s="93">
        <v>8</v>
      </c>
      <c r="D138" s="18"/>
      <c r="E138" s="18">
        <v>8</v>
      </c>
      <c r="F138" s="19">
        <v>8</v>
      </c>
      <c r="G138" s="191" t="s">
        <v>689</v>
      </c>
      <c r="H138" s="191"/>
      <c r="I138" s="192" t="s">
        <v>1232</v>
      </c>
      <c r="J138" s="192"/>
      <c r="K138" s="1" t="str">
        <f t="shared" si="8"/>
        <v/>
      </c>
      <c r="L138" s="1" t="str">
        <f t="shared" si="5"/>
        <v/>
      </c>
      <c r="M138" s="1" t="str">
        <f t="shared" si="6"/>
        <v/>
      </c>
      <c r="N138" s="1" t="str">
        <f t="shared" si="7"/>
        <v/>
      </c>
    </row>
    <row r="139" spans="1:14" ht="18" customHeight="1">
      <c r="A139" s="200"/>
      <c r="B139" s="144" t="b">
        <v>0</v>
      </c>
      <c r="C139" s="96">
        <v>8</v>
      </c>
      <c r="D139" s="23"/>
      <c r="E139" s="23">
        <v>8</v>
      </c>
      <c r="F139" s="24">
        <v>8</v>
      </c>
      <c r="G139" s="189" t="s">
        <v>690</v>
      </c>
      <c r="H139" s="189"/>
      <c r="I139" s="190"/>
      <c r="J139" s="190"/>
      <c r="K139" s="1" t="str">
        <f t="shared" si="8"/>
        <v/>
      </c>
      <c r="L139" s="1" t="str">
        <f t="shared" si="5"/>
        <v/>
      </c>
      <c r="M139" s="1" t="str">
        <f t="shared" si="6"/>
        <v/>
      </c>
      <c r="N139" s="1" t="str">
        <f t="shared" si="7"/>
        <v/>
      </c>
    </row>
    <row r="140" spans="1:14" ht="18" customHeight="1">
      <c r="A140" s="200"/>
      <c r="B140" s="144" t="b">
        <v>0</v>
      </c>
      <c r="C140" s="93">
        <v>8</v>
      </c>
      <c r="D140" s="18"/>
      <c r="E140" s="18">
        <v>8</v>
      </c>
      <c r="F140" s="19">
        <v>8</v>
      </c>
      <c r="G140" s="191" t="s">
        <v>691</v>
      </c>
      <c r="H140" s="191"/>
      <c r="I140" s="192"/>
      <c r="J140" s="192"/>
      <c r="K140" s="1" t="str">
        <f t="shared" si="8"/>
        <v/>
      </c>
      <c r="L140" s="1" t="str">
        <f t="shared" ref="L140:L146" si="9">IF(B140=TRUE,D140,"")</f>
        <v/>
      </c>
      <c r="M140" s="1" t="str">
        <f t="shared" ref="M140:M146" si="10">IF(B140=TRUE,E140,"")</f>
        <v/>
      </c>
      <c r="N140" s="1" t="str">
        <f t="shared" ref="N140:N146" si="11">IF(B140=TRUE,F140,"")</f>
        <v/>
      </c>
    </row>
    <row r="141" spans="1:14" ht="18" customHeight="1">
      <c r="A141" s="200"/>
      <c r="B141" s="144" t="b">
        <v>0</v>
      </c>
      <c r="C141" s="96">
        <v>2</v>
      </c>
      <c r="D141" s="23"/>
      <c r="E141" s="23">
        <v>2</v>
      </c>
      <c r="F141" s="24">
        <v>2</v>
      </c>
      <c r="G141" s="189" t="s">
        <v>1057</v>
      </c>
      <c r="H141" s="189"/>
      <c r="I141" s="190"/>
      <c r="J141" s="190"/>
      <c r="K141" s="1" t="str">
        <f t="shared" si="8"/>
        <v/>
      </c>
      <c r="L141" s="1" t="str">
        <f t="shared" si="9"/>
        <v/>
      </c>
      <c r="M141" s="1" t="str">
        <f t="shared" si="10"/>
        <v/>
      </c>
      <c r="N141" s="1" t="str">
        <f t="shared" si="11"/>
        <v/>
      </c>
    </row>
    <row r="142" spans="1:14" ht="18" customHeight="1">
      <c r="A142" s="200"/>
      <c r="B142" s="144" t="b">
        <v>0</v>
      </c>
      <c r="C142" s="93">
        <v>8</v>
      </c>
      <c r="D142" s="18"/>
      <c r="E142" s="18">
        <v>8</v>
      </c>
      <c r="F142" s="19">
        <v>8</v>
      </c>
      <c r="G142" s="191" t="s">
        <v>1058</v>
      </c>
      <c r="H142" s="191"/>
      <c r="I142" s="192"/>
      <c r="J142" s="192"/>
      <c r="K142" s="1" t="str">
        <f t="shared" si="8"/>
        <v/>
      </c>
      <c r="L142" s="1" t="str">
        <f t="shared" si="9"/>
        <v/>
      </c>
      <c r="M142" s="1" t="str">
        <f t="shared" si="10"/>
        <v/>
      </c>
      <c r="N142" s="1" t="str">
        <f t="shared" si="11"/>
        <v/>
      </c>
    </row>
    <row r="143" spans="1:14" ht="18" customHeight="1">
      <c r="A143" s="200"/>
      <c r="B143" s="144" t="b">
        <v>0</v>
      </c>
      <c r="C143" s="96">
        <v>12</v>
      </c>
      <c r="D143" s="23"/>
      <c r="E143" s="23">
        <v>12</v>
      </c>
      <c r="F143" s="24">
        <v>12</v>
      </c>
      <c r="G143" s="189" t="s">
        <v>692</v>
      </c>
      <c r="H143" s="189"/>
      <c r="I143" s="190"/>
      <c r="J143" s="190"/>
      <c r="K143" s="1" t="str">
        <f t="shared" si="8"/>
        <v/>
      </c>
      <c r="L143" s="1" t="str">
        <f t="shared" si="9"/>
        <v/>
      </c>
      <c r="M143" s="1" t="str">
        <f t="shared" si="10"/>
        <v/>
      </c>
      <c r="N143" s="1" t="str">
        <f t="shared" si="11"/>
        <v/>
      </c>
    </row>
    <row r="144" spans="1:14" ht="28" customHeight="1">
      <c r="A144" s="200"/>
      <c r="B144" s="144" t="b">
        <v>0</v>
      </c>
      <c r="C144" s="93">
        <v>35</v>
      </c>
      <c r="D144" s="18"/>
      <c r="E144" s="18">
        <v>35</v>
      </c>
      <c r="F144" s="19">
        <v>35</v>
      </c>
      <c r="G144" s="191" t="s">
        <v>98</v>
      </c>
      <c r="H144" s="191"/>
      <c r="I144" s="192"/>
      <c r="J144" s="192"/>
      <c r="K144" s="1" t="str">
        <f t="shared" si="8"/>
        <v/>
      </c>
      <c r="L144" s="1" t="str">
        <f t="shared" si="9"/>
        <v/>
      </c>
      <c r="M144" s="1" t="str">
        <f t="shared" si="10"/>
        <v/>
      </c>
      <c r="N144" s="1" t="str">
        <f t="shared" si="11"/>
        <v/>
      </c>
    </row>
    <row r="145" spans="1:14" ht="18" customHeight="1">
      <c r="A145" s="200"/>
      <c r="B145" s="144" t="b">
        <v>0</v>
      </c>
      <c r="C145" s="96">
        <v>10</v>
      </c>
      <c r="D145" s="23"/>
      <c r="E145" s="23">
        <v>10</v>
      </c>
      <c r="F145" s="24">
        <v>10</v>
      </c>
      <c r="G145" s="189" t="s">
        <v>662</v>
      </c>
      <c r="H145" s="189"/>
      <c r="I145" s="190"/>
      <c r="J145" s="190"/>
      <c r="K145" s="1" t="str">
        <f t="shared" si="8"/>
        <v/>
      </c>
      <c r="L145" s="1" t="str">
        <f t="shared" si="9"/>
        <v/>
      </c>
      <c r="M145" s="1" t="str">
        <f t="shared" si="10"/>
        <v/>
      </c>
      <c r="N145" s="1" t="str">
        <f t="shared" si="11"/>
        <v/>
      </c>
    </row>
    <row r="146" spans="1:14" ht="18" customHeight="1">
      <c r="A146" s="200"/>
      <c r="B146" s="144" t="b">
        <v>0</v>
      </c>
      <c r="C146" s="93">
        <v>50</v>
      </c>
      <c r="D146" s="18"/>
      <c r="E146" s="18">
        <v>50</v>
      </c>
      <c r="F146" s="19">
        <v>50</v>
      </c>
      <c r="G146" s="191" t="s">
        <v>663</v>
      </c>
      <c r="H146" s="191"/>
      <c r="I146" s="192"/>
      <c r="J146" s="192"/>
      <c r="K146" s="1" t="str">
        <f t="shared" si="8"/>
        <v/>
      </c>
      <c r="L146" s="1" t="str">
        <f t="shared" si="9"/>
        <v/>
      </c>
      <c r="M146" s="1" t="str">
        <f t="shared" si="10"/>
        <v/>
      </c>
      <c r="N146" s="1" t="str">
        <f t="shared" si="11"/>
        <v/>
      </c>
    </row>
    <row r="147" spans="1:14" ht="18" customHeight="1" thickBot="1">
      <c r="A147" s="200"/>
      <c r="B147" s="147" t="b">
        <v>0</v>
      </c>
      <c r="C147" s="94">
        <v>25</v>
      </c>
      <c r="D147" s="20"/>
      <c r="E147" s="20">
        <v>25</v>
      </c>
      <c r="F147" s="21">
        <v>25</v>
      </c>
      <c r="G147" s="193" t="s">
        <v>664</v>
      </c>
      <c r="H147" s="193"/>
      <c r="I147" s="190"/>
      <c r="J147" s="190"/>
    </row>
    <row r="148" spans="1:14" ht="18" customHeight="1" thickBot="1">
      <c r="A148" s="200"/>
      <c r="B148" s="14"/>
      <c r="C148" s="12">
        <v>504</v>
      </c>
      <c r="D148" s="12"/>
      <c r="E148" s="12">
        <v>500</v>
      </c>
      <c r="F148" s="12">
        <v>504</v>
      </c>
      <c r="G148" s="180" t="s">
        <v>949</v>
      </c>
      <c r="H148" s="180"/>
      <c r="I148" s="181"/>
      <c r="J148" s="182"/>
      <c r="K148" s="1" t="str">
        <f>IF(B147=TRUE,C147,"")</f>
        <v/>
      </c>
      <c r="L148" s="1" t="str">
        <f>IF(B147=TRUE,D147,"")</f>
        <v/>
      </c>
      <c r="M148" s="1" t="str">
        <f>IF(B147=TRUE,E147,"")</f>
        <v/>
      </c>
      <c r="N148" s="1" t="str">
        <f>IF(B147=TRUE,F147,"")</f>
        <v/>
      </c>
    </row>
    <row r="149" spans="1:14" ht="18" customHeight="1">
      <c r="A149" s="200"/>
      <c r="B149" s="9"/>
      <c r="D149" s="2"/>
      <c r="E149" s="2"/>
      <c r="F149" s="2"/>
      <c r="G149" s="3"/>
      <c r="H149" s="3"/>
      <c r="I149" s="3"/>
    </row>
    <row r="150" spans="1:14" ht="18" customHeight="1">
      <c r="A150" s="200"/>
      <c r="B150" s="3"/>
      <c r="C150" s="2"/>
      <c r="D150" s="2"/>
      <c r="E150" s="2"/>
      <c r="F150" s="2"/>
      <c r="G150" s="3"/>
      <c r="H150" s="3"/>
      <c r="I150" s="3"/>
    </row>
    <row r="151" spans="1:14" ht="18" customHeight="1">
      <c r="A151" s="200"/>
      <c r="B151" s="3"/>
      <c r="C151" s="2"/>
      <c r="D151" s="2"/>
      <c r="E151" s="2"/>
      <c r="F151" s="2"/>
      <c r="G151" s="3"/>
      <c r="H151" s="3"/>
      <c r="I151" s="3"/>
    </row>
    <row r="152" spans="1:14" ht="18" customHeight="1">
      <c r="A152" s="200"/>
      <c r="B152" s="3"/>
      <c r="C152" s="2"/>
      <c r="D152" s="2"/>
      <c r="E152" s="2"/>
      <c r="F152" s="2"/>
      <c r="G152" s="3"/>
      <c r="H152" s="3"/>
      <c r="I152" s="3"/>
    </row>
    <row r="153" spans="1:14" ht="18" customHeight="1">
      <c r="A153" s="200"/>
      <c r="B153" s="3"/>
      <c r="C153" s="2"/>
      <c r="D153" s="2"/>
      <c r="E153" s="2"/>
      <c r="F153" s="2"/>
      <c r="G153" s="3"/>
      <c r="H153" s="3"/>
      <c r="I153" s="3"/>
    </row>
    <row r="154" spans="1:14" ht="18" customHeight="1">
      <c r="A154" s="200"/>
      <c r="B154" s="3"/>
      <c r="C154" s="2"/>
      <c r="D154" s="2"/>
      <c r="E154" s="2"/>
      <c r="F154" s="2"/>
      <c r="G154" s="3"/>
      <c r="H154" s="3"/>
      <c r="I154" s="3"/>
    </row>
    <row r="155" spans="1:14" ht="18" customHeight="1">
      <c r="A155" s="200"/>
      <c r="B155" s="3"/>
      <c r="C155" s="2"/>
      <c r="D155" s="2"/>
      <c r="E155" s="2"/>
      <c r="F155" s="2"/>
      <c r="G155" s="3"/>
      <c r="H155" s="3"/>
      <c r="I155" s="3"/>
    </row>
    <row r="156" spans="1:14" ht="18" customHeight="1">
      <c r="A156" s="200"/>
      <c r="B156" s="3"/>
      <c r="C156" s="2"/>
      <c r="D156" s="2"/>
      <c r="E156" s="2"/>
      <c r="F156" s="2"/>
      <c r="G156" s="3"/>
      <c r="H156" s="3"/>
      <c r="I156" s="3"/>
    </row>
    <row r="157" spans="1:14" ht="18" customHeight="1">
      <c r="A157" s="200"/>
      <c r="B157" s="3"/>
      <c r="C157" s="2"/>
      <c r="D157" s="2"/>
      <c r="E157" s="2"/>
      <c r="F157" s="2"/>
      <c r="G157" s="3"/>
      <c r="H157" s="3"/>
      <c r="I157" s="3"/>
    </row>
    <row r="158" spans="1:14" ht="18" customHeight="1">
      <c r="A158" s="200"/>
      <c r="B158" s="3"/>
      <c r="C158" s="2"/>
      <c r="D158" s="2"/>
      <c r="E158" s="2"/>
      <c r="F158" s="2"/>
      <c r="G158" s="3"/>
      <c r="H158" s="3"/>
      <c r="I158" s="3"/>
    </row>
    <row r="159" spans="1:14" ht="18" customHeight="1">
      <c r="A159" s="200"/>
      <c r="B159" s="3"/>
      <c r="C159" s="2"/>
      <c r="D159" s="2"/>
      <c r="E159" s="2"/>
      <c r="F159" s="2"/>
      <c r="G159" s="3"/>
      <c r="H159" s="3"/>
      <c r="I159" s="3"/>
    </row>
    <row r="160" spans="1:14" ht="18" customHeight="1">
      <c r="A160" s="200"/>
      <c r="B160" s="3"/>
      <c r="C160" s="2"/>
      <c r="D160" s="2"/>
      <c r="E160" s="2"/>
      <c r="F160" s="2"/>
      <c r="G160" s="3"/>
      <c r="H160" s="3"/>
      <c r="I160" s="3"/>
    </row>
    <row r="161" spans="1:9" ht="18" customHeight="1">
      <c r="A161" s="200"/>
      <c r="B161" s="3"/>
      <c r="C161" s="2"/>
      <c r="D161" s="2"/>
      <c r="E161" s="2"/>
      <c r="F161" s="2"/>
      <c r="G161" s="3"/>
      <c r="H161" s="3"/>
      <c r="I161" s="3"/>
    </row>
    <row r="162" spans="1:9" ht="18" customHeight="1">
      <c r="A162" s="200"/>
      <c r="B162" s="3"/>
      <c r="C162" s="2"/>
      <c r="D162" s="2"/>
      <c r="E162" s="2"/>
      <c r="F162" s="2"/>
      <c r="G162" s="3"/>
      <c r="H162" s="3"/>
      <c r="I162" s="3"/>
    </row>
    <row r="163" spans="1:9" ht="18" customHeight="1">
      <c r="A163" s="200"/>
      <c r="B163" s="3"/>
      <c r="C163" s="2"/>
      <c r="D163" s="2"/>
      <c r="E163" s="2"/>
      <c r="F163" s="2"/>
      <c r="G163" s="3"/>
      <c r="H163" s="3"/>
      <c r="I163" s="3"/>
    </row>
    <row r="164" spans="1:9" ht="18" customHeight="1">
      <c r="A164" s="200"/>
      <c r="B164" s="3"/>
      <c r="C164" s="2"/>
      <c r="D164" s="2"/>
      <c r="E164" s="2"/>
      <c r="F164" s="2"/>
      <c r="G164" s="3"/>
      <c r="H164" s="3"/>
      <c r="I164" s="3"/>
    </row>
    <row r="165" spans="1:9" ht="18" customHeight="1">
      <c r="A165" s="200"/>
      <c r="B165" s="3"/>
      <c r="C165" s="2"/>
      <c r="D165" s="2"/>
      <c r="E165" s="2"/>
      <c r="F165" s="2"/>
      <c r="G165" s="3"/>
      <c r="H165" s="3"/>
      <c r="I165" s="3"/>
    </row>
    <row r="166" spans="1:9" ht="18" customHeight="1">
      <c r="A166" s="200"/>
      <c r="B166" s="3"/>
      <c r="C166" s="2"/>
      <c r="D166" s="2"/>
      <c r="E166" s="2"/>
      <c r="F166" s="2"/>
      <c r="G166" s="3"/>
      <c r="H166" s="3"/>
      <c r="I166" s="3"/>
    </row>
    <row r="167" spans="1:9" ht="18" customHeight="1">
      <c r="A167" s="200"/>
      <c r="B167" s="3"/>
      <c r="C167" s="2"/>
      <c r="D167" s="2"/>
      <c r="E167" s="2"/>
      <c r="F167" s="2"/>
      <c r="G167" s="3"/>
      <c r="H167" s="3"/>
      <c r="I167" s="3"/>
    </row>
    <row r="168" spans="1:9" ht="18" customHeight="1">
      <c r="A168" s="200"/>
      <c r="B168" s="3"/>
      <c r="C168" s="2"/>
      <c r="D168" s="2"/>
      <c r="E168" s="2"/>
      <c r="F168" s="2"/>
      <c r="G168" s="3"/>
      <c r="H168" s="3"/>
      <c r="I168" s="3"/>
    </row>
    <row r="169" spans="1:9" ht="18" customHeight="1">
      <c r="A169" s="200"/>
      <c r="B169" s="3"/>
      <c r="C169" s="2"/>
      <c r="D169" s="2"/>
      <c r="E169" s="2"/>
      <c r="F169" s="2"/>
      <c r="G169" s="3"/>
      <c r="H169" s="3"/>
      <c r="I169" s="3"/>
    </row>
    <row r="170" spans="1:9" ht="18" customHeight="1">
      <c r="A170" s="200"/>
      <c r="B170" s="3"/>
      <c r="C170" s="2"/>
      <c r="D170" s="2"/>
      <c r="E170" s="2"/>
      <c r="F170" s="2"/>
      <c r="G170" s="3"/>
      <c r="H170" s="3"/>
      <c r="I170" s="3"/>
    </row>
    <row r="171" spans="1:9" ht="18" customHeight="1">
      <c r="A171" s="200"/>
      <c r="B171" s="3"/>
      <c r="C171" s="2"/>
      <c r="D171" s="2"/>
      <c r="E171" s="2"/>
      <c r="F171" s="2"/>
      <c r="G171" s="3"/>
      <c r="H171" s="3"/>
      <c r="I171" s="3"/>
    </row>
    <row r="172" spans="1:9" ht="18" customHeight="1">
      <c r="A172" s="200"/>
      <c r="B172" s="3"/>
      <c r="C172" s="2"/>
      <c r="D172" s="2"/>
      <c r="E172" s="2"/>
      <c r="F172" s="2"/>
      <c r="G172" s="3"/>
      <c r="H172" s="3"/>
      <c r="I172" s="3"/>
    </row>
    <row r="173" spans="1:9" ht="18" customHeight="1">
      <c r="A173" s="200"/>
      <c r="B173" s="3"/>
      <c r="C173" s="2"/>
      <c r="D173" s="2"/>
      <c r="E173" s="2"/>
      <c r="F173" s="2"/>
      <c r="G173" s="3"/>
      <c r="H173" s="3"/>
      <c r="I173" s="3"/>
    </row>
    <row r="174" spans="1:9" ht="18" customHeight="1">
      <c r="A174" s="200"/>
      <c r="B174" s="3"/>
      <c r="C174" s="2"/>
      <c r="D174" s="2"/>
      <c r="E174" s="2"/>
      <c r="F174" s="2"/>
      <c r="G174" s="3"/>
      <c r="H174" s="3"/>
      <c r="I174" s="3"/>
    </row>
    <row r="175" spans="1:9" ht="18" customHeight="1">
      <c r="A175" s="200"/>
      <c r="B175" s="3"/>
      <c r="C175" s="2"/>
      <c r="D175" s="2"/>
      <c r="E175" s="2"/>
      <c r="F175" s="2"/>
      <c r="G175" s="3"/>
      <c r="H175" s="3"/>
      <c r="I175" s="3"/>
    </row>
    <row r="176" spans="1:9" ht="18" customHeight="1">
      <c r="A176" s="200"/>
      <c r="B176" s="3"/>
      <c r="C176" s="2"/>
      <c r="D176" s="2"/>
      <c r="E176" s="2"/>
      <c r="F176" s="2"/>
      <c r="G176" s="3"/>
      <c r="H176" s="3"/>
      <c r="I176" s="3"/>
    </row>
    <row r="177" spans="1:9" ht="18" customHeight="1">
      <c r="A177" s="200"/>
      <c r="B177" s="3"/>
      <c r="C177" s="2"/>
      <c r="D177" s="2"/>
      <c r="E177" s="2"/>
      <c r="F177" s="2"/>
      <c r="G177" s="3"/>
      <c r="H177" s="3"/>
      <c r="I177" s="3"/>
    </row>
    <row r="178" spans="1:9" ht="18" customHeight="1">
      <c r="A178" s="200"/>
      <c r="B178" s="3"/>
      <c r="C178" s="2"/>
      <c r="D178" s="2"/>
      <c r="E178" s="2"/>
      <c r="F178" s="2"/>
      <c r="G178" s="3"/>
      <c r="H178" s="3"/>
      <c r="I178" s="3"/>
    </row>
    <row r="179" spans="1:9" ht="18" customHeight="1">
      <c r="A179" s="200"/>
      <c r="B179" s="3"/>
      <c r="C179" s="2"/>
      <c r="D179" s="2"/>
      <c r="E179" s="2"/>
      <c r="F179" s="2"/>
      <c r="G179" s="3"/>
      <c r="H179" s="3"/>
      <c r="I179" s="3"/>
    </row>
    <row r="180" spans="1:9" ht="18" customHeight="1">
      <c r="A180" s="200"/>
      <c r="B180" s="3"/>
      <c r="C180" s="2"/>
      <c r="D180" s="2"/>
      <c r="E180" s="2"/>
      <c r="F180" s="2"/>
      <c r="G180" s="3"/>
      <c r="H180" s="3"/>
      <c r="I180" s="3"/>
    </row>
    <row r="181" spans="1:9" ht="18" customHeight="1">
      <c r="A181" s="200"/>
      <c r="B181" s="3"/>
      <c r="C181" s="2"/>
      <c r="D181" s="2"/>
      <c r="E181" s="2"/>
      <c r="F181" s="2"/>
      <c r="G181" s="3"/>
      <c r="H181" s="3"/>
      <c r="I181" s="3"/>
    </row>
    <row r="182" spans="1:9" ht="18" customHeight="1">
      <c r="A182" s="200"/>
      <c r="B182" s="3"/>
      <c r="C182" s="2"/>
      <c r="D182" s="2"/>
      <c r="E182" s="2"/>
      <c r="F182" s="2"/>
      <c r="G182" s="3"/>
      <c r="H182" s="3"/>
      <c r="I182" s="3"/>
    </row>
    <row r="183" spans="1:9" ht="18" customHeight="1">
      <c r="A183" s="200"/>
      <c r="B183" s="3"/>
      <c r="C183" s="2"/>
      <c r="D183" s="2"/>
      <c r="E183" s="2"/>
      <c r="F183" s="2"/>
      <c r="G183" s="3"/>
      <c r="H183" s="3"/>
      <c r="I183" s="3"/>
    </row>
    <row r="184" spans="1:9" ht="18" customHeight="1">
      <c r="A184" s="200"/>
      <c r="B184" s="3"/>
      <c r="C184" s="2"/>
      <c r="D184" s="2"/>
      <c r="E184" s="2"/>
      <c r="F184" s="2"/>
      <c r="G184" s="3"/>
      <c r="H184" s="3"/>
      <c r="I184" s="3"/>
    </row>
    <row r="185" spans="1:9" ht="18" customHeight="1">
      <c r="A185" s="200"/>
      <c r="B185" s="3"/>
      <c r="C185" s="2"/>
      <c r="D185" s="2"/>
      <c r="E185" s="2"/>
      <c r="F185" s="2"/>
      <c r="G185" s="3"/>
      <c r="H185" s="3"/>
      <c r="I185" s="3"/>
    </row>
    <row r="186" spans="1:9" ht="18" customHeight="1">
      <c r="A186" s="200"/>
      <c r="B186" s="3"/>
      <c r="C186" s="2"/>
      <c r="D186" s="2"/>
      <c r="E186" s="2"/>
      <c r="F186" s="2"/>
      <c r="G186" s="3"/>
      <c r="H186" s="3"/>
      <c r="I186" s="3"/>
    </row>
    <row r="187" spans="1:9" ht="18" customHeight="1">
      <c r="A187" s="200"/>
      <c r="B187" s="3"/>
      <c r="C187" s="2"/>
      <c r="D187" s="2"/>
      <c r="E187" s="2"/>
      <c r="F187" s="2"/>
      <c r="G187" s="3"/>
      <c r="H187" s="3"/>
      <c r="I187" s="3"/>
    </row>
    <row r="188" spans="1:9" ht="18" customHeight="1">
      <c r="A188" s="200"/>
      <c r="B188" s="3"/>
      <c r="C188" s="2"/>
      <c r="D188" s="2"/>
      <c r="E188" s="2"/>
      <c r="F188" s="2"/>
      <c r="G188" s="3"/>
      <c r="H188" s="3"/>
      <c r="I188" s="3"/>
    </row>
    <row r="189" spans="1:9" ht="18" customHeight="1">
      <c r="A189" s="200"/>
      <c r="B189" s="3"/>
      <c r="C189" s="2"/>
      <c r="D189" s="2"/>
      <c r="E189" s="2"/>
      <c r="F189" s="2"/>
      <c r="G189" s="3"/>
      <c r="H189" s="3"/>
      <c r="I189" s="3"/>
    </row>
    <row r="190" spans="1:9" ht="18" customHeight="1">
      <c r="A190" s="200"/>
      <c r="B190" s="3"/>
      <c r="C190" s="2"/>
      <c r="D190" s="2"/>
      <c r="E190" s="2"/>
      <c r="F190" s="2"/>
      <c r="G190" s="3"/>
      <c r="H190" s="3"/>
      <c r="I190" s="3"/>
    </row>
    <row r="191" spans="1:9" ht="18" customHeight="1">
      <c r="A191" s="200"/>
      <c r="B191" s="3"/>
      <c r="C191" s="2"/>
      <c r="D191" s="2"/>
      <c r="E191" s="2"/>
      <c r="F191" s="2"/>
      <c r="G191" s="3"/>
      <c r="H191" s="3"/>
      <c r="I191" s="3"/>
    </row>
    <row r="192" spans="1:9" ht="18" customHeight="1">
      <c r="A192" s="200"/>
      <c r="B192" s="3"/>
      <c r="C192" s="2"/>
      <c r="D192" s="2"/>
      <c r="E192" s="2"/>
      <c r="F192" s="2"/>
      <c r="G192" s="3"/>
      <c r="H192" s="3"/>
      <c r="I192" s="3"/>
    </row>
    <row r="193" spans="1:9" ht="18" customHeight="1">
      <c r="A193" s="200"/>
      <c r="B193" s="3"/>
      <c r="C193" s="2"/>
      <c r="D193" s="2"/>
      <c r="E193" s="2"/>
      <c r="F193" s="2"/>
      <c r="G193" s="3"/>
      <c r="H193" s="3"/>
      <c r="I193" s="3"/>
    </row>
    <row r="194" spans="1:9" ht="18" customHeight="1">
      <c r="A194" s="200"/>
      <c r="B194" s="3"/>
      <c r="C194" s="2"/>
      <c r="D194" s="2"/>
      <c r="E194" s="2"/>
      <c r="F194" s="2"/>
      <c r="G194" s="3"/>
      <c r="H194" s="3"/>
      <c r="I194" s="3"/>
    </row>
    <row r="195" spans="1:9" ht="18" customHeight="1">
      <c r="A195" s="200"/>
      <c r="B195" s="3"/>
      <c r="C195" s="2"/>
      <c r="D195" s="2"/>
      <c r="E195" s="2"/>
      <c r="F195" s="2"/>
      <c r="G195" s="3"/>
      <c r="H195" s="3"/>
      <c r="I195" s="3"/>
    </row>
    <row r="196" spans="1:9" ht="18" customHeight="1">
      <c r="A196" s="200"/>
      <c r="B196" s="3"/>
      <c r="C196" s="2"/>
      <c r="D196" s="2"/>
      <c r="E196" s="2"/>
      <c r="F196" s="2"/>
      <c r="G196" s="3"/>
      <c r="H196" s="3"/>
      <c r="I196" s="3"/>
    </row>
    <row r="197" spans="1:9" ht="18" customHeight="1">
      <c r="A197" s="200"/>
      <c r="B197" s="3"/>
      <c r="C197" s="2"/>
      <c r="D197" s="2"/>
      <c r="E197" s="2"/>
      <c r="F197" s="2"/>
      <c r="G197" s="3"/>
      <c r="H197" s="3"/>
      <c r="I197" s="3"/>
    </row>
    <row r="198" spans="1:9" ht="18" customHeight="1">
      <c r="A198" s="200"/>
      <c r="B198" s="3"/>
      <c r="C198" s="2"/>
      <c r="D198" s="2"/>
      <c r="E198" s="2"/>
      <c r="F198" s="2"/>
      <c r="G198" s="3"/>
      <c r="H198" s="3"/>
      <c r="I198" s="3"/>
    </row>
    <row r="199" spans="1:9" ht="18" customHeight="1">
      <c r="A199" s="200"/>
      <c r="B199" s="3"/>
      <c r="C199" s="2"/>
      <c r="D199" s="2"/>
      <c r="E199" s="2"/>
      <c r="F199" s="2"/>
      <c r="G199" s="3"/>
      <c r="H199" s="3"/>
      <c r="I199" s="3"/>
    </row>
    <row r="200" spans="1:9" ht="18" customHeight="1">
      <c r="A200" s="200"/>
      <c r="B200" s="3"/>
      <c r="C200" s="2"/>
      <c r="D200" s="2"/>
      <c r="E200" s="2"/>
      <c r="F200" s="2"/>
      <c r="G200" s="3"/>
      <c r="H200" s="3"/>
      <c r="I200" s="3"/>
    </row>
    <row r="201" spans="1:9" ht="18" customHeight="1">
      <c r="A201" s="200"/>
      <c r="B201" s="3"/>
      <c r="C201" s="2"/>
      <c r="D201" s="2"/>
      <c r="E201" s="2"/>
      <c r="F201" s="2"/>
      <c r="G201" s="3"/>
      <c r="H201" s="3"/>
      <c r="I201" s="3"/>
    </row>
    <row r="202" spans="1:9" ht="18" customHeight="1">
      <c r="A202" s="200"/>
      <c r="B202" s="3"/>
      <c r="C202" s="2"/>
      <c r="D202" s="2"/>
      <c r="E202" s="2"/>
      <c r="F202" s="2"/>
      <c r="G202" s="3"/>
      <c r="H202" s="3"/>
      <c r="I202" s="3"/>
    </row>
    <row r="203" spans="1:9" ht="18" customHeight="1">
      <c r="A203" s="200"/>
      <c r="B203" s="3"/>
      <c r="C203" s="2"/>
      <c r="D203" s="2"/>
      <c r="E203" s="2"/>
      <c r="F203" s="2"/>
      <c r="G203" s="3"/>
      <c r="H203" s="3"/>
      <c r="I203" s="3"/>
    </row>
    <row r="204" spans="1:9" ht="18" customHeight="1">
      <c r="A204" s="200"/>
      <c r="B204" s="3"/>
      <c r="C204" s="2"/>
      <c r="D204" s="2"/>
      <c r="E204" s="2"/>
      <c r="F204" s="2"/>
      <c r="G204" s="3"/>
      <c r="H204" s="3"/>
      <c r="I204" s="3"/>
    </row>
    <row r="205" spans="1:9" ht="18" customHeight="1">
      <c r="A205" s="200"/>
      <c r="B205" s="3"/>
      <c r="C205" s="2"/>
      <c r="D205" s="2"/>
      <c r="E205" s="2"/>
      <c r="F205" s="2"/>
      <c r="G205" s="3"/>
      <c r="H205" s="3"/>
      <c r="I205" s="3"/>
    </row>
    <row r="206" spans="1:9" ht="18" customHeight="1">
      <c r="A206" s="200"/>
      <c r="B206" s="3"/>
      <c r="C206" s="2"/>
      <c r="D206" s="2"/>
      <c r="E206" s="2"/>
      <c r="F206" s="2"/>
      <c r="G206" s="3"/>
      <c r="H206" s="3"/>
      <c r="I206" s="3"/>
    </row>
    <row r="207" spans="1:9" ht="18" customHeight="1">
      <c r="A207" s="200"/>
      <c r="B207" s="3"/>
      <c r="C207" s="2"/>
      <c r="D207" s="2"/>
      <c r="E207" s="2"/>
      <c r="F207" s="2"/>
      <c r="G207" s="3"/>
      <c r="H207" s="3"/>
      <c r="I207" s="3"/>
    </row>
    <row r="208" spans="1:9" ht="18" customHeight="1">
      <c r="A208" s="200"/>
      <c r="B208" s="3"/>
      <c r="C208" s="2"/>
      <c r="D208" s="2"/>
      <c r="E208" s="2"/>
      <c r="F208" s="2"/>
      <c r="G208" s="3"/>
      <c r="H208" s="3"/>
      <c r="I208" s="3"/>
    </row>
    <row r="209" spans="1:9" ht="18" customHeight="1">
      <c r="A209" s="200"/>
      <c r="B209" s="3"/>
      <c r="C209" s="2"/>
      <c r="D209" s="2"/>
      <c r="E209" s="2"/>
      <c r="F209" s="2"/>
      <c r="G209" s="3"/>
      <c r="H209" s="3"/>
      <c r="I209" s="3"/>
    </row>
  </sheetData>
  <sheetProtection password="8601" sheet="1" objects="1" scenarios="1"/>
  <mergeCells count="294">
    <mergeCell ref="A1:A5"/>
    <mergeCell ref="B1:F1"/>
    <mergeCell ref="G1:I1"/>
    <mergeCell ref="B2:F4"/>
    <mergeCell ref="G2:J2"/>
    <mergeCell ref="G5:H5"/>
    <mergeCell ref="I5:J5"/>
    <mergeCell ref="I11:J11"/>
    <mergeCell ref="G12:H12"/>
    <mergeCell ref="I12:J12"/>
    <mergeCell ref="G7:J7"/>
    <mergeCell ref="A6:A209"/>
    <mergeCell ref="G6:H6"/>
    <mergeCell ref="I6:J6"/>
    <mergeCell ref="G8:H8"/>
    <mergeCell ref="I8:J8"/>
    <mergeCell ref="G9:H9"/>
    <mergeCell ref="I9:J9"/>
    <mergeCell ref="G10:H10"/>
    <mergeCell ref="G21:H21"/>
    <mergeCell ref="I21:J21"/>
    <mergeCell ref="G22:H22"/>
    <mergeCell ref="I22:J22"/>
    <mergeCell ref="G23:H23"/>
    <mergeCell ref="I23:J23"/>
    <mergeCell ref="I10:J10"/>
    <mergeCell ref="G11:H11"/>
    <mergeCell ref="G18:H18"/>
    <mergeCell ref="I18:J18"/>
    <mergeCell ref="G19:H19"/>
    <mergeCell ref="I19:J19"/>
    <mergeCell ref="G20:H20"/>
    <mergeCell ref="I20:J20"/>
    <mergeCell ref="G15:H15"/>
    <mergeCell ref="I15:J15"/>
    <mergeCell ref="G16:H16"/>
    <mergeCell ref="I16:J16"/>
    <mergeCell ref="G17:H17"/>
    <mergeCell ref="I17:J17"/>
    <mergeCell ref="G13:H13"/>
    <mergeCell ref="I13:J13"/>
    <mergeCell ref="G14:H14"/>
    <mergeCell ref="I14:J14"/>
    <mergeCell ref="G27:H27"/>
    <mergeCell ref="I27:J27"/>
    <mergeCell ref="G28:H28"/>
    <mergeCell ref="I28:J28"/>
    <mergeCell ref="G29:H29"/>
    <mergeCell ref="I29:J29"/>
    <mergeCell ref="G24:H24"/>
    <mergeCell ref="I24:J24"/>
    <mergeCell ref="G25:H25"/>
    <mergeCell ref="I25:J25"/>
    <mergeCell ref="G26:H26"/>
    <mergeCell ref="I26:J26"/>
    <mergeCell ref="G33:H33"/>
    <mergeCell ref="I33:J33"/>
    <mergeCell ref="G34:H34"/>
    <mergeCell ref="I34:J34"/>
    <mergeCell ref="G35:H35"/>
    <mergeCell ref="I35:J35"/>
    <mergeCell ref="G30:H30"/>
    <mergeCell ref="I30:J30"/>
    <mergeCell ref="G31:H31"/>
    <mergeCell ref="I31:J31"/>
    <mergeCell ref="G32:H32"/>
    <mergeCell ref="I32:J32"/>
    <mergeCell ref="G39:H39"/>
    <mergeCell ref="I39:J39"/>
    <mergeCell ref="G40:H40"/>
    <mergeCell ref="I40:J40"/>
    <mergeCell ref="G41:H41"/>
    <mergeCell ref="I41:J41"/>
    <mergeCell ref="G36:H36"/>
    <mergeCell ref="I36:J36"/>
    <mergeCell ref="G37:H37"/>
    <mergeCell ref="I37:J37"/>
    <mergeCell ref="G38:H38"/>
    <mergeCell ref="I38:J38"/>
    <mergeCell ref="G45:H45"/>
    <mergeCell ref="I45:J45"/>
    <mergeCell ref="G46:H46"/>
    <mergeCell ref="I46:J46"/>
    <mergeCell ref="G47:H47"/>
    <mergeCell ref="I47:J47"/>
    <mergeCell ref="G42:H42"/>
    <mergeCell ref="I42:J42"/>
    <mergeCell ref="G43:H43"/>
    <mergeCell ref="I43:J43"/>
    <mergeCell ref="G44:H44"/>
    <mergeCell ref="I44:J44"/>
    <mergeCell ref="G51:H51"/>
    <mergeCell ref="I51:J51"/>
    <mergeCell ref="G52:H52"/>
    <mergeCell ref="I52:J52"/>
    <mergeCell ref="G53:H53"/>
    <mergeCell ref="I53:J53"/>
    <mergeCell ref="G48:H48"/>
    <mergeCell ref="I48:J48"/>
    <mergeCell ref="G49:H49"/>
    <mergeCell ref="I49:J49"/>
    <mergeCell ref="G50:H50"/>
    <mergeCell ref="I50:J50"/>
    <mergeCell ref="G57:H57"/>
    <mergeCell ref="I57:J57"/>
    <mergeCell ref="G58:H58"/>
    <mergeCell ref="I58:J58"/>
    <mergeCell ref="G59:H59"/>
    <mergeCell ref="I59:J59"/>
    <mergeCell ref="G54:H54"/>
    <mergeCell ref="I54:J54"/>
    <mergeCell ref="G55:H55"/>
    <mergeCell ref="I55:J55"/>
    <mergeCell ref="G56:H56"/>
    <mergeCell ref="I56:J56"/>
    <mergeCell ref="G64:H64"/>
    <mergeCell ref="I64:J64"/>
    <mergeCell ref="G65:H65"/>
    <mergeCell ref="I65:J65"/>
    <mergeCell ref="G66:H66"/>
    <mergeCell ref="I66:J66"/>
    <mergeCell ref="G60:H60"/>
    <mergeCell ref="I60:J60"/>
    <mergeCell ref="G61:H61"/>
    <mergeCell ref="I61:J61"/>
    <mergeCell ref="G63:H63"/>
    <mergeCell ref="I63:J63"/>
    <mergeCell ref="G62:J62"/>
    <mergeCell ref="G70:H70"/>
    <mergeCell ref="I70:J70"/>
    <mergeCell ref="G71:H71"/>
    <mergeCell ref="I71:J71"/>
    <mergeCell ref="G72:H72"/>
    <mergeCell ref="I72:J72"/>
    <mergeCell ref="G67:H67"/>
    <mergeCell ref="I67:J67"/>
    <mergeCell ref="G68:H68"/>
    <mergeCell ref="I68:J68"/>
    <mergeCell ref="G69:H69"/>
    <mergeCell ref="I69:J69"/>
    <mergeCell ref="G76:H76"/>
    <mergeCell ref="I76:J76"/>
    <mergeCell ref="G77:H77"/>
    <mergeCell ref="I77:J77"/>
    <mergeCell ref="G78:H78"/>
    <mergeCell ref="I78:J78"/>
    <mergeCell ref="G73:H73"/>
    <mergeCell ref="I73:J73"/>
    <mergeCell ref="G74:H74"/>
    <mergeCell ref="I74:J74"/>
    <mergeCell ref="G75:H75"/>
    <mergeCell ref="I75:J75"/>
    <mergeCell ref="G82:H82"/>
    <mergeCell ref="I82:J82"/>
    <mergeCell ref="G83:H83"/>
    <mergeCell ref="I83:J83"/>
    <mergeCell ref="G84:H84"/>
    <mergeCell ref="I84:J84"/>
    <mergeCell ref="G79:H79"/>
    <mergeCell ref="I79:J79"/>
    <mergeCell ref="G80:H80"/>
    <mergeCell ref="I80:J80"/>
    <mergeCell ref="G81:H81"/>
    <mergeCell ref="I81:J81"/>
    <mergeCell ref="G88:H88"/>
    <mergeCell ref="I88:J88"/>
    <mergeCell ref="G89:H89"/>
    <mergeCell ref="I89:J89"/>
    <mergeCell ref="G90:H90"/>
    <mergeCell ref="I90:J90"/>
    <mergeCell ref="G85:H85"/>
    <mergeCell ref="I85:J85"/>
    <mergeCell ref="G86:H86"/>
    <mergeCell ref="I86:J86"/>
    <mergeCell ref="G87:H87"/>
    <mergeCell ref="I87:J87"/>
    <mergeCell ref="G95:H95"/>
    <mergeCell ref="I95:J95"/>
    <mergeCell ref="G96:H96"/>
    <mergeCell ref="I96:J96"/>
    <mergeCell ref="G97:H97"/>
    <mergeCell ref="I97:J97"/>
    <mergeCell ref="G91:H91"/>
    <mergeCell ref="I91:J91"/>
    <mergeCell ref="G92:H92"/>
    <mergeCell ref="I92:J92"/>
    <mergeCell ref="G94:H94"/>
    <mergeCell ref="I94:J94"/>
    <mergeCell ref="G101:H101"/>
    <mergeCell ref="I101:J101"/>
    <mergeCell ref="G102:H102"/>
    <mergeCell ref="I102:J102"/>
    <mergeCell ref="G103:H103"/>
    <mergeCell ref="I103:J103"/>
    <mergeCell ref="G98:H98"/>
    <mergeCell ref="I98:J98"/>
    <mergeCell ref="G99:H99"/>
    <mergeCell ref="I99:J99"/>
    <mergeCell ref="G100:H100"/>
    <mergeCell ref="I100:J100"/>
    <mergeCell ref="G107:H107"/>
    <mergeCell ref="I107:J107"/>
    <mergeCell ref="G108:H108"/>
    <mergeCell ref="I108:J108"/>
    <mergeCell ref="G109:H109"/>
    <mergeCell ref="I109:J109"/>
    <mergeCell ref="G104:H104"/>
    <mergeCell ref="I104:J104"/>
    <mergeCell ref="G105:H105"/>
    <mergeCell ref="I105:J105"/>
    <mergeCell ref="G106:H106"/>
    <mergeCell ref="I106:J106"/>
    <mergeCell ref="G113:H113"/>
    <mergeCell ref="I113:J113"/>
    <mergeCell ref="G114:H114"/>
    <mergeCell ref="I114:J114"/>
    <mergeCell ref="G115:H115"/>
    <mergeCell ref="I115:J115"/>
    <mergeCell ref="G110:H110"/>
    <mergeCell ref="I110:J110"/>
    <mergeCell ref="G111:H111"/>
    <mergeCell ref="I111:J111"/>
    <mergeCell ref="G112:H112"/>
    <mergeCell ref="I112:J112"/>
    <mergeCell ref="G120:H120"/>
    <mergeCell ref="I120:J120"/>
    <mergeCell ref="G121:H121"/>
    <mergeCell ref="I121:J121"/>
    <mergeCell ref="G122:H122"/>
    <mergeCell ref="I122:J122"/>
    <mergeCell ref="G116:H116"/>
    <mergeCell ref="I116:J116"/>
    <mergeCell ref="G117:H117"/>
    <mergeCell ref="I117:J117"/>
    <mergeCell ref="G119:H119"/>
    <mergeCell ref="I119:J119"/>
    <mergeCell ref="G126:H126"/>
    <mergeCell ref="I126:J126"/>
    <mergeCell ref="G127:H127"/>
    <mergeCell ref="I127:J127"/>
    <mergeCell ref="G128:H128"/>
    <mergeCell ref="I128:J128"/>
    <mergeCell ref="G123:H123"/>
    <mergeCell ref="I123:J123"/>
    <mergeCell ref="G124:H124"/>
    <mergeCell ref="I124:J124"/>
    <mergeCell ref="G125:H125"/>
    <mergeCell ref="I125:J125"/>
    <mergeCell ref="G133:H133"/>
    <mergeCell ref="I133:J133"/>
    <mergeCell ref="G134:H134"/>
    <mergeCell ref="I134:J134"/>
    <mergeCell ref="G135:H135"/>
    <mergeCell ref="I135:J135"/>
    <mergeCell ref="G129:H129"/>
    <mergeCell ref="I129:J129"/>
    <mergeCell ref="G130:H130"/>
    <mergeCell ref="I130:J130"/>
    <mergeCell ref="G132:H132"/>
    <mergeCell ref="I132:J132"/>
    <mergeCell ref="G140:H140"/>
    <mergeCell ref="I140:J140"/>
    <mergeCell ref="G141:H141"/>
    <mergeCell ref="I141:J141"/>
    <mergeCell ref="G136:H136"/>
    <mergeCell ref="I136:J136"/>
    <mergeCell ref="G137:H137"/>
    <mergeCell ref="I137:J137"/>
    <mergeCell ref="G138:H138"/>
    <mergeCell ref="I138:J138"/>
    <mergeCell ref="B7:F7"/>
    <mergeCell ref="B62:F62"/>
    <mergeCell ref="B93:F93"/>
    <mergeCell ref="B118:F118"/>
    <mergeCell ref="B131:F131"/>
    <mergeCell ref="G148:H148"/>
    <mergeCell ref="I148:J148"/>
    <mergeCell ref="G93:J93"/>
    <mergeCell ref="G118:J118"/>
    <mergeCell ref="G131:J131"/>
    <mergeCell ref="G145:H145"/>
    <mergeCell ref="I145:J145"/>
    <mergeCell ref="G146:H146"/>
    <mergeCell ref="I146:J146"/>
    <mergeCell ref="G147:H147"/>
    <mergeCell ref="I147:J147"/>
    <mergeCell ref="G142:H142"/>
    <mergeCell ref="I142:J142"/>
    <mergeCell ref="G143:H143"/>
    <mergeCell ref="I143:J143"/>
    <mergeCell ref="G144:H144"/>
    <mergeCell ref="I144:J144"/>
    <mergeCell ref="G139:H139"/>
    <mergeCell ref="I139:J139"/>
  </mergeCells>
  <phoneticPr fontId="1" type="noConversion"/>
  <pageMargins left="0.4" right="0.4" top="0.4" bottom="0.4" header="0.5" footer="0.5"/>
  <legacy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N238"/>
  <sheetViews>
    <sheetView zoomScale="150" workbookViewId="0">
      <pane xSplit="6" ySplit="5" topLeftCell="G6" activePane="bottomRight" state="frozen"/>
      <selection pane="topRight" activeCell="G1" sqref="G1"/>
      <selection pane="bottomLeft" activeCell="A4" sqref="A4"/>
      <selection pane="bottomRight" activeCell="G10" sqref="G10:H10"/>
    </sheetView>
  </sheetViews>
  <sheetFormatPr baseColWidth="10" defaultColWidth="11.140625" defaultRowHeight="11"/>
  <cols>
    <col min="1" max="2" width="2.5703125" style="1" customWidth="1"/>
    <col min="3" max="6" width="4.140625" style="4" customWidth="1"/>
    <col min="7" max="10" width="20.5703125" style="1" customWidth="1"/>
    <col min="11" max="11" width="10.7109375" style="1" hidden="1" customWidth="1"/>
    <col min="12" max="14" width="11.140625" style="1" hidden="1" customWidth="1"/>
    <col min="15" max="16384" width="11.140625" style="1"/>
  </cols>
  <sheetData>
    <row r="1" spans="1:14" ht="14" customHeight="1" thickBot="1">
      <c r="A1" s="200"/>
      <c r="B1" s="200"/>
      <c r="C1" s="200"/>
      <c r="D1" s="200"/>
      <c r="E1" s="200"/>
      <c r="F1" s="200"/>
      <c r="G1" s="200"/>
      <c r="H1" s="200"/>
      <c r="I1" s="200"/>
    </row>
    <row r="2" spans="1:14" ht="37" customHeight="1" thickBot="1">
      <c r="A2" s="200"/>
      <c r="B2" s="259" t="s">
        <v>919</v>
      </c>
      <c r="C2" s="260"/>
      <c r="D2" s="260"/>
      <c r="E2" s="260"/>
      <c r="F2" s="260"/>
      <c r="G2" s="267" t="s">
        <v>1030</v>
      </c>
      <c r="H2" s="267"/>
      <c r="I2" s="267"/>
      <c r="J2" s="268"/>
    </row>
    <row r="3" spans="1:14" ht="18" customHeight="1" thickBot="1">
      <c r="A3" s="200"/>
      <c r="B3" s="261"/>
      <c r="C3" s="262"/>
      <c r="D3" s="262"/>
      <c r="E3" s="262"/>
      <c r="F3" s="262"/>
      <c r="G3" s="35" t="s">
        <v>867</v>
      </c>
      <c r="H3" s="39" t="s">
        <v>900</v>
      </c>
      <c r="I3" s="35" t="s">
        <v>1002</v>
      </c>
      <c r="J3" s="39" t="s">
        <v>868</v>
      </c>
    </row>
    <row r="4" spans="1:14" ht="18" customHeight="1" thickBot="1">
      <c r="A4" s="200"/>
      <c r="B4" s="263"/>
      <c r="C4" s="264"/>
      <c r="D4" s="264"/>
      <c r="E4" s="264"/>
      <c r="F4" s="264"/>
      <c r="G4" s="38">
        <f>(SUM(K9:K177))/500</f>
        <v>0</v>
      </c>
      <c r="H4" s="36">
        <f>(SUM(L9:L177))/50</f>
        <v>0</v>
      </c>
      <c r="I4" s="38">
        <f>(SUM(M9:M177))/500</f>
        <v>0</v>
      </c>
      <c r="J4" s="37">
        <f>(SUM(N9:N177))/500</f>
        <v>0</v>
      </c>
    </row>
    <row r="5" spans="1:14" ht="18" customHeight="1" thickBot="1">
      <c r="A5" s="200"/>
      <c r="B5" s="15"/>
      <c r="C5" s="57" t="s">
        <v>838</v>
      </c>
      <c r="D5" s="57" t="s">
        <v>841</v>
      </c>
      <c r="E5" s="57" t="s">
        <v>839</v>
      </c>
      <c r="F5" s="57" t="s">
        <v>840</v>
      </c>
      <c r="G5" s="265" t="s">
        <v>967</v>
      </c>
      <c r="H5" s="265"/>
      <c r="I5" s="265" t="s">
        <v>968</v>
      </c>
      <c r="J5" s="266"/>
    </row>
    <row r="6" spans="1:14" ht="33" customHeight="1">
      <c r="A6" s="11"/>
      <c r="B6" s="306" t="s">
        <v>1100</v>
      </c>
      <c r="C6" s="307"/>
      <c r="D6" s="307"/>
      <c r="E6" s="307"/>
      <c r="F6" s="308"/>
      <c r="G6" s="297" t="s">
        <v>1101</v>
      </c>
      <c r="H6" s="298"/>
      <c r="I6" s="298"/>
      <c r="J6" s="299"/>
    </row>
    <row r="7" spans="1:14" ht="100" customHeight="1" thickBot="1">
      <c r="A7" s="11"/>
      <c r="B7" s="303" t="s">
        <v>792</v>
      </c>
      <c r="C7" s="304"/>
      <c r="D7" s="304"/>
      <c r="E7" s="304"/>
      <c r="F7" s="305"/>
      <c r="G7" s="300" t="s">
        <v>536</v>
      </c>
      <c r="H7" s="301"/>
      <c r="I7" s="301"/>
      <c r="J7" s="302"/>
    </row>
    <row r="8" spans="1:14" ht="18" customHeight="1" thickBot="1">
      <c r="A8" s="200"/>
      <c r="B8" s="309"/>
      <c r="C8" s="310"/>
      <c r="D8" s="310"/>
      <c r="E8" s="310"/>
      <c r="F8" s="311"/>
      <c r="G8" s="221" t="s">
        <v>1073</v>
      </c>
      <c r="H8" s="222"/>
      <c r="I8" s="222"/>
      <c r="J8" s="223"/>
    </row>
    <row r="9" spans="1:14" ht="22" customHeight="1">
      <c r="A9" s="200"/>
      <c r="B9" s="149" t="b">
        <v>0</v>
      </c>
      <c r="C9" s="105"/>
      <c r="D9" s="106" t="s">
        <v>1041</v>
      </c>
      <c r="E9" s="106"/>
      <c r="F9" s="107">
        <v>3</v>
      </c>
      <c r="G9" s="293" t="s">
        <v>667</v>
      </c>
      <c r="H9" s="294"/>
      <c r="I9" s="269" t="s">
        <v>1042</v>
      </c>
      <c r="J9" s="270"/>
      <c r="K9" s="1" t="str">
        <f t="shared" ref="K9:K21" si="0">IF(B9=TRUE,C9,"")</f>
        <v/>
      </c>
      <c r="L9" s="1" t="str">
        <f>IF(B9=TRUE,D9,"")</f>
        <v/>
      </c>
      <c r="M9" s="1" t="str">
        <f>IF(B9=TRUE,E9,"")</f>
        <v/>
      </c>
      <c r="N9" s="1" t="str">
        <f>IF(B9=TRUE,F9,"")</f>
        <v/>
      </c>
    </row>
    <row r="10" spans="1:14" ht="46" customHeight="1">
      <c r="A10" s="200"/>
      <c r="B10" s="149" t="b">
        <v>0</v>
      </c>
      <c r="C10" s="28">
        <v>7</v>
      </c>
      <c r="D10" s="29"/>
      <c r="E10" s="29">
        <v>7</v>
      </c>
      <c r="F10" s="30">
        <v>7</v>
      </c>
      <c r="G10" s="245" t="s">
        <v>979</v>
      </c>
      <c r="H10" s="246"/>
      <c r="I10" s="226" t="s">
        <v>958</v>
      </c>
      <c r="J10" s="227"/>
      <c r="K10" s="1" t="str">
        <f t="shared" si="0"/>
        <v/>
      </c>
      <c r="L10" s="1" t="str">
        <f t="shared" ref="L10:L73" si="1">IF(B10=TRUE,D10,"")</f>
        <v/>
      </c>
      <c r="M10" s="1" t="str">
        <f t="shared" ref="M10:M73" si="2">IF(B10=TRUE,E10,"")</f>
        <v/>
      </c>
      <c r="N10" s="1" t="str">
        <f t="shared" ref="N10:N73" si="3">IF(B10=TRUE,F10,"")</f>
        <v/>
      </c>
    </row>
    <row r="11" spans="1:14" ht="18" customHeight="1">
      <c r="A11" s="200"/>
      <c r="B11" s="149" t="b">
        <v>0</v>
      </c>
      <c r="C11" s="25"/>
      <c r="D11" s="26"/>
      <c r="E11" s="26"/>
      <c r="F11" s="27">
        <v>3</v>
      </c>
      <c r="G11" s="243" t="s">
        <v>959</v>
      </c>
      <c r="H11" s="244"/>
      <c r="I11" s="250">
        <v>0.2</v>
      </c>
      <c r="J11" s="229"/>
      <c r="K11" s="1" t="str">
        <f t="shared" si="0"/>
        <v/>
      </c>
      <c r="L11" s="1" t="str">
        <f t="shared" si="1"/>
        <v/>
      </c>
      <c r="M11" s="1" t="str">
        <f t="shared" si="2"/>
        <v/>
      </c>
      <c r="N11" s="1" t="str">
        <f t="shared" si="3"/>
        <v/>
      </c>
    </row>
    <row r="12" spans="1:14" ht="18" customHeight="1">
      <c r="A12" s="200"/>
      <c r="B12" s="149" t="b">
        <v>0</v>
      </c>
      <c r="C12" s="28">
        <v>3</v>
      </c>
      <c r="D12" s="29"/>
      <c r="E12" s="29"/>
      <c r="F12" s="30"/>
      <c r="G12" s="245" t="s">
        <v>960</v>
      </c>
      <c r="H12" s="246"/>
      <c r="I12" s="226" t="s">
        <v>961</v>
      </c>
      <c r="J12" s="227"/>
      <c r="K12" s="1" t="str">
        <f t="shared" si="0"/>
        <v/>
      </c>
      <c r="L12" s="1" t="str">
        <f t="shared" si="1"/>
        <v/>
      </c>
      <c r="M12" s="1" t="str">
        <f t="shared" si="2"/>
        <v/>
      </c>
      <c r="N12" s="1" t="str">
        <f t="shared" si="3"/>
        <v/>
      </c>
    </row>
    <row r="13" spans="1:14" ht="18" customHeight="1">
      <c r="A13" s="200"/>
      <c r="B13" s="149" t="b">
        <v>0</v>
      </c>
      <c r="C13" s="25"/>
      <c r="D13" s="26"/>
      <c r="E13" s="26"/>
      <c r="F13" s="27"/>
      <c r="G13" s="243" t="s">
        <v>856</v>
      </c>
      <c r="H13" s="244"/>
      <c r="I13" s="250" t="s">
        <v>857</v>
      </c>
      <c r="J13" s="229"/>
      <c r="K13" s="1" t="str">
        <f t="shared" si="0"/>
        <v/>
      </c>
      <c r="L13" s="1" t="str">
        <f t="shared" si="1"/>
        <v/>
      </c>
      <c r="M13" s="1" t="str">
        <f t="shared" si="2"/>
        <v/>
      </c>
      <c r="N13" s="1" t="str">
        <f t="shared" si="3"/>
        <v/>
      </c>
    </row>
    <row r="14" spans="1:14" ht="18" customHeight="1">
      <c r="A14" s="200"/>
      <c r="B14" s="149" t="b">
        <v>0</v>
      </c>
      <c r="C14" s="28"/>
      <c r="D14" s="29"/>
      <c r="E14" s="29" t="s">
        <v>1059</v>
      </c>
      <c r="F14" s="30"/>
      <c r="G14" s="245" t="s">
        <v>963</v>
      </c>
      <c r="H14" s="246"/>
      <c r="I14" s="226" t="s">
        <v>964</v>
      </c>
      <c r="J14" s="227"/>
      <c r="K14" s="1" t="str">
        <f t="shared" si="0"/>
        <v/>
      </c>
      <c r="L14" s="1" t="str">
        <f t="shared" si="1"/>
        <v/>
      </c>
      <c r="M14" s="1" t="str">
        <f t="shared" si="2"/>
        <v/>
      </c>
      <c r="N14" s="1" t="str">
        <f t="shared" si="3"/>
        <v/>
      </c>
    </row>
    <row r="15" spans="1:14" ht="18" customHeight="1">
      <c r="A15" s="200"/>
      <c r="B15" s="149" t="b">
        <v>0</v>
      </c>
      <c r="C15" s="25"/>
      <c r="D15" s="26"/>
      <c r="E15" s="26"/>
      <c r="F15" s="27"/>
      <c r="G15" s="243" t="s">
        <v>858</v>
      </c>
      <c r="H15" s="244"/>
      <c r="I15" s="250" t="s">
        <v>859</v>
      </c>
      <c r="J15" s="229"/>
      <c r="K15" s="1" t="str">
        <f t="shared" si="0"/>
        <v/>
      </c>
      <c r="L15" s="1" t="str">
        <f t="shared" si="1"/>
        <v/>
      </c>
      <c r="M15" s="1" t="str">
        <f t="shared" si="2"/>
        <v/>
      </c>
      <c r="N15" s="1" t="str">
        <f t="shared" si="3"/>
        <v/>
      </c>
    </row>
    <row r="16" spans="1:14" ht="26" customHeight="1">
      <c r="A16" s="200"/>
      <c r="B16" s="149"/>
      <c r="C16" s="28"/>
      <c r="D16" s="29"/>
      <c r="E16" s="29"/>
      <c r="F16" s="30"/>
      <c r="G16" s="245" t="s">
        <v>1007</v>
      </c>
      <c r="H16" s="246"/>
      <c r="I16" s="226" t="s">
        <v>1008</v>
      </c>
      <c r="J16" s="227"/>
      <c r="K16" s="1" t="str">
        <f t="shared" si="0"/>
        <v/>
      </c>
      <c r="L16" s="1" t="str">
        <f t="shared" si="1"/>
        <v/>
      </c>
      <c r="M16" s="1" t="str">
        <f t="shared" si="2"/>
        <v/>
      </c>
      <c r="N16" s="1" t="str">
        <f t="shared" si="3"/>
        <v/>
      </c>
    </row>
    <row r="17" spans="1:14" ht="18" customHeight="1">
      <c r="A17" s="200"/>
      <c r="B17" s="149"/>
      <c r="C17" s="25"/>
      <c r="D17" s="26"/>
      <c r="E17" s="26"/>
      <c r="F17" s="27"/>
      <c r="G17" s="243" t="s">
        <v>7</v>
      </c>
      <c r="H17" s="244"/>
      <c r="I17" s="250" t="s">
        <v>1006</v>
      </c>
      <c r="J17" s="229"/>
      <c r="K17" s="1" t="str">
        <f t="shared" si="0"/>
        <v/>
      </c>
      <c r="L17" s="1" t="str">
        <f t="shared" si="1"/>
        <v/>
      </c>
      <c r="M17" s="1" t="str">
        <f t="shared" si="2"/>
        <v/>
      </c>
      <c r="N17" s="1" t="str">
        <f t="shared" si="3"/>
        <v/>
      </c>
    </row>
    <row r="18" spans="1:14" ht="18" customHeight="1">
      <c r="A18" s="200"/>
      <c r="B18" s="149"/>
      <c r="C18" s="28">
        <v>7</v>
      </c>
      <c r="D18" s="29"/>
      <c r="E18" s="29">
        <v>7</v>
      </c>
      <c r="F18" s="30">
        <v>7</v>
      </c>
      <c r="G18" s="245" t="s">
        <v>668</v>
      </c>
      <c r="H18" s="246"/>
      <c r="I18" s="271">
        <v>1</v>
      </c>
      <c r="J18" s="272"/>
      <c r="K18" s="1" t="str">
        <f t="shared" si="0"/>
        <v/>
      </c>
      <c r="L18" s="1" t="str">
        <f t="shared" si="1"/>
        <v/>
      </c>
      <c r="M18" s="1" t="str">
        <f t="shared" si="2"/>
        <v/>
      </c>
      <c r="N18" s="1" t="str">
        <f t="shared" si="3"/>
        <v/>
      </c>
    </row>
    <row r="19" spans="1:14" ht="18" customHeight="1">
      <c r="A19" s="200"/>
      <c r="B19" s="149"/>
      <c r="C19" s="25">
        <v>7</v>
      </c>
      <c r="D19" s="26"/>
      <c r="E19" s="26">
        <v>7</v>
      </c>
      <c r="F19" s="27">
        <v>7</v>
      </c>
      <c r="G19" s="243" t="s">
        <v>601</v>
      </c>
      <c r="H19" s="244"/>
      <c r="I19" s="273">
        <v>1</v>
      </c>
      <c r="J19" s="274"/>
      <c r="K19" s="1" t="str">
        <f t="shared" si="0"/>
        <v/>
      </c>
      <c r="L19" s="1" t="str">
        <f t="shared" si="1"/>
        <v/>
      </c>
      <c r="M19" s="1" t="str">
        <f t="shared" si="2"/>
        <v/>
      </c>
      <c r="N19" s="1" t="str">
        <f t="shared" si="3"/>
        <v/>
      </c>
    </row>
    <row r="20" spans="1:14" ht="18" customHeight="1">
      <c r="A20" s="200"/>
      <c r="B20" s="149"/>
      <c r="C20" s="28"/>
      <c r="D20" s="29"/>
      <c r="E20" s="29"/>
      <c r="F20" s="30"/>
      <c r="G20" s="245" t="s">
        <v>860</v>
      </c>
      <c r="H20" s="246"/>
      <c r="I20" s="295">
        <v>0.1</v>
      </c>
      <c r="J20" s="296"/>
      <c r="K20" s="1" t="str">
        <f t="shared" si="0"/>
        <v/>
      </c>
      <c r="L20" s="1" t="str">
        <f t="shared" si="1"/>
        <v/>
      </c>
      <c r="M20" s="1" t="str">
        <f t="shared" si="2"/>
        <v/>
      </c>
      <c r="N20" s="1" t="str">
        <f t="shared" si="3"/>
        <v/>
      </c>
    </row>
    <row r="21" spans="1:14" ht="18" customHeight="1">
      <c r="A21" s="200"/>
      <c r="B21" s="149"/>
      <c r="C21" s="25"/>
      <c r="D21" s="26" t="s">
        <v>861</v>
      </c>
      <c r="E21" s="26"/>
      <c r="F21" s="27"/>
      <c r="G21" s="243" t="s">
        <v>1019</v>
      </c>
      <c r="H21" s="244"/>
      <c r="I21" s="250" t="s">
        <v>1020</v>
      </c>
      <c r="J21" s="229"/>
      <c r="K21" s="1" t="str">
        <f t="shared" si="0"/>
        <v/>
      </c>
      <c r="L21" s="1" t="str">
        <f t="shared" si="1"/>
        <v/>
      </c>
      <c r="M21" s="1" t="str">
        <f t="shared" si="2"/>
        <v/>
      </c>
      <c r="N21" s="1" t="str">
        <f t="shared" si="3"/>
        <v/>
      </c>
    </row>
    <row r="22" spans="1:14" ht="18" customHeight="1">
      <c r="A22" s="200"/>
      <c r="B22" s="149"/>
      <c r="C22" s="28">
        <v>5</v>
      </c>
      <c r="D22" s="29"/>
      <c r="E22" s="29">
        <v>5</v>
      </c>
      <c r="F22" s="30">
        <v>5</v>
      </c>
      <c r="G22" s="245" t="s">
        <v>602</v>
      </c>
      <c r="H22" s="246"/>
      <c r="I22" s="226"/>
      <c r="J22" s="227"/>
      <c r="K22" s="1" t="str">
        <f t="shared" ref="K22:K85" si="4">IF(B22=TRUE,C22,"")</f>
        <v/>
      </c>
      <c r="L22" s="1" t="str">
        <f t="shared" si="1"/>
        <v/>
      </c>
      <c r="M22" s="1" t="str">
        <f t="shared" si="2"/>
        <v/>
      </c>
      <c r="N22" s="1" t="str">
        <f t="shared" si="3"/>
        <v/>
      </c>
    </row>
    <row r="23" spans="1:14" ht="18" customHeight="1">
      <c r="A23" s="200"/>
      <c r="B23" s="149"/>
      <c r="C23" s="25"/>
      <c r="D23" s="26"/>
      <c r="E23" s="26"/>
      <c r="F23" s="27"/>
      <c r="G23" s="243" t="s">
        <v>603</v>
      </c>
      <c r="H23" s="244"/>
      <c r="I23" s="250"/>
      <c r="J23" s="229"/>
      <c r="K23" s="1" t="str">
        <f t="shared" si="4"/>
        <v/>
      </c>
      <c r="L23" s="1" t="str">
        <f t="shared" si="1"/>
        <v/>
      </c>
      <c r="M23" s="1" t="str">
        <f t="shared" si="2"/>
        <v/>
      </c>
      <c r="N23" s="1" t="str">
        <f t="shared" si="3"/>
        <v/>
      </c>
    </row>
    <row r="24" spans="1:14" ht="18" customHeight="1">
      <c r="A24" s="200"/>
      <c r="B24" s="149"/>
      <c r="C24" s="28"/>
      <c r="D24" s="29" t="s">
        <v>861</v>
      </c>
      <c r="E24" s="29"/>
      <c r="F24" s="30"/>
      <c r="G24" s="245" t="s">
        <v>604</v>
      </c>
      <c r="H24" s="246"/>
      <c r="I24" s="226" t="s">
        <v>1020</v>
      </c>
      <c r="J24" s="227"/>
      <c r="K24" s="1" t="str">
        <f t="shared" si="4"/>
        <v/>
      </c>
      <c r="L24" s="1" t="str">
        <f t="shared" si="1"/>
        <v/>
      </c>
      <c r="M24" s="1" t="str">
        <f t="shared" si="2"/>
        <v/>
      </c>
      <c r="N24" s="1" t="str">
        <f t="shared" si="3"/>
        <v/>
      </c>
    </row>
    <row r="25" spans="1:14" ht="25" customHeight="1">
      <c r="A25" s="200"/>
      <c r="B25" s="149"/>
      <c r="C25" s="25">
        <v>7</v>
      </c>
      <c r="D25" s="26"/>
      <c r="E25" s="26">
        <v>7</v>
      </c>
      <c r="F25" s="27">
        <v>7</v>
      </c>
      <c r="G25" s="243" t="s">
        <v>574</v>
      </c>
      <c r="H25" s="244"/>
      <c r="I25" s="250" t="s">
        <v>862</v>
      </c>
      <c r="J25" s="229"/>
      <c r="K25" s="1" t="str">
        <f t="shared" si="4"/>
        <v/>
      </c>
      <c r="L25" s="1" t="str">
        <f t="shared" si="1"/>
        <v/>
      </c>
      <c r="M25" s="1" t="str">
        <f t="shared" si="2"/>
        <v/>
      </c>
      <c r="N25" s="1" t="str">
        <f t="shared" si="3"/>
        <v/>
      </c>
    </row>
    <row r="26" spans="1:14" ht="33" customHeight="1">
      <c r="A26" s="200"/>
      <c r="B26" s="149" t="b">
        <v>0</v>
      </c>
      <c r="C26" s="28"/>
      <c r="D26" s="29">
        <v>3</v>
      </c>
      <c r="E26" s="29"/>
      <c r="F26" s="30"/>
      <c r="G26" s="245" t="s">
        <v>863</v>
      </c>
      <c r="H26" s="246"/>
      <c r="I26" s="226" t="s">
        <v>869</v>
      </c>
      <c r="J26" s="227"/>
      <c r="K26" s="1" t="str">
        <f t="shared" si="4"/>
        <v/>
      </c>
      <c r="L26" s="1" t="str">
        <f t="shared" si="1"/>
        <v/>
      </c>
      <c r="M26" s="1" t="str">
        <f t="shared" si="2"/>
        <v/>
      </c>
      <c r="N26" s="1" t="str">
        <f t="shared" si="3"/>
        <v/>
      </c>
    </row>
    <row r="27" spans="1:14" ht="18" customHeight="1">
      <c r="A27" s="200"/>
      <c r="B27" s="149"/>
      <c r="C27" s="25" t="s">
        <v>1059</v>
      </c>
      <c r="D27" s="26"/>
      <c r="E27" s="26"/>
      <c r="F27" s="27"/>
      <c r="G27" s="243" t="s">
        <v>605</v>
      </c>
      <c r="H27" s="244"/>
      <c r="I27" s="273">
        <v>100</v>
      </c>
      <c r="J27" s="274"/>
      <c r="K27" s="1" t="str">
        <f t="shared" si="4"/>
        <v/>
      </c>
      <c r="L27" s="1" t="str">
        <f t="shared" si="1"/>
        <v/>
      </c>
      <c r="M27" s="1" t="str">
        <f t="shared" si="2"/>
        <v/>
      </c>
      <c r="N27" s="1" t="str">
        <f t="shared" si="3"/>
        <v/>
      </c>
    </row>
    <row r="28" spans="1:14" ht="18" customHeight="1">
      <c r="A28" s="200"/>
      <c r="B28" s="149"/>
      <c r="C28" s="28">
        <v>3</v>
      </c>
      <c r="D28" s="29"/>
      <c r="E28" s="29">
        <v>3</v>
      </c>
      <c r="F28" s="30">
        <v>3</v>
      </c>
      <c r="G28" s="245" t="s">
        <v>99</v>
      </c>
      <c r="H28" s="246"/>
      <c r="I28" s="226"/>
      <c r="J28" s="227"/>
      <c r="K28" s="1" t="str">
        <f t="shared" si="4"/>
        <v/>
      </c>
      <c r="L28" s="1" t="str">
        <f t="shared" si="1"/>
        <v/>
      </c>
      <c r="M28" s="1" t="str">
        <f t="shared" si="2"/>
        <v/>
      </c>
      <c r="N28" s="1" t="str">
        <f t="shared" si="3"/>
        <v/>
      </c>
    </row>
    <row r="29" spans="1:14" ht="18" customHeight="1">
      <c r="A29" s="200"/>
      <c r="B29" s="149"/>
      <c r="C29" s="25">
        <v>3</v>
      </c>
      <c r="D29" s="26" t="s">
        <v>870</v>
      </c>
      <c r="E29" s="26"/>
      <c r="F29" s="27"/>
      <c r="G29" s="243" t="s">
        <v>1017</v>
      </c>
      <c r="H29" s="244"/>
      <c r="I29" s="250"/>
      <c r="J29" s="229"/>
      <c r="K29" s="1" t="str">
        <f t="shared" ref="K29:K51" si="5">IF(B29=TRUE,C29,"")</f>
        <v/>
      </c>
      <c r="L29" s="1" t="str">
        <f t="shared" ref="L29:L51" si="6">IF(B29=TRUE,D29,"")</f>
        <v/>
      </c>
      <c r="M29" s="1" t="str">
        <f t="shared" si="2"/>
        <v/>
      </c>
      <c r="N29" s="1" t="str">
        <f t="shared" si="3"/>
        <v/>
      </c>
    </row>
    <row r="30" spans="1:14" ht="29" customHeight="1">
      <c r="A30" s="200"/>
      <c r="B30" s="149"/>
      <c r="C30" s="28">
        <v>5</v>
      </c>
      <c r="D30" s="29" t="s">
        <v>870</v>
      </c>
      <c r="E30" s="29"/>
      <c r="F30" s="30"/>
      <c r="G30" s="245" t="s">
        <v>1018</v>
      </c>
      <c r="H30" s="246"/>
      <c r="I30" s="226" t="s">
        <v>1040</v>
      </c>
      <c r="J30" s="227"/>
      <c r="K30" s="1" t="str">
        <f t="shared" si="5"/>
        <v/>
      </c>
      <c r="L30" s="1" t="str">
        <f t="shared" si="6"/>
        <v/>
      </c>
      <c r="M30" s="1" t="str">
        <f t="shared" si="2"/>
        <v/>
      </c>
      <c r="N30" s="1" t="str">
        <f t="shared" si="3"/>
        <v/>
      </c>
    </row>
    <row r="31" spans="1:14" ht="18" customHeight="1">
      <c r="A31" s="200"/>
      <c r="B31" s="149"/>
      <c r="C31" s="25">
        <v>3</v>
      </c>
      <c r="D31" s="26"/>
      <c r="E31" s="26"/>
      <c r="F31" s="27"/>
      <c r="G31" s="243" t="s">
        <v>871</v>
      </c>
      <c r="H31" s="244"/>
      <c r="I31" s="250" t="s">
        <v>872</v>
      </c>
      <c r="J31" s="229"/>
      <c r="K31" s="1" t="str">
        <f t="shared" si="5"/>
        <v/>
      </c>
      <c r="L31" s="1" t="str">
        <f t="shared" si="6"/>
        <v/>
      </c>
      <c r="M31" s="1" t="str">
        <f t="shared" si="2"/>
        <v/>
      </c>
      <c r="N31" s="1" t="str">
        <f t="shared" si="3"/>
        <v/>
      </c>
    </row>
    <row r="32" spans="1:14" ht="18" customHeight="1">
      <c r="A32" s="200"/>
      <c r="B32" s="149"/>
      <c r="C32" s="28">
        <v>3</v>
      </c>
      <c r="D32" s="29"/>
      <c r="E32" s="29"/>
      <c r="F32" s="30"/>
      <c r="G32" s="245" t="s">
        <v>606</v>
      </c>
      <c r="H32" s="246"/>
      <c r="I32" s="226" t="s">
        <v>873</v>
      </c>
      <c r="J32" s="227"/>
      <c r="K32" s="1" t="str">
        <f t="shared" si="5"/>
        <v/>
      </c>
      <c r="L32" s="1" t="str">
        <f t="shared" si="6"/>
        <v/>
      </c>
      <c r="M32" s="1" t="str">
        <f t="shared" si="2"/>
        <v/>
      </c>
      <c r="N32" s="1" t="str">
        <f t="shared" si="3"/>
        <v/>
      </c>
    </row>
    <row r="33" spans="1:14" ht="18" customHeight="1">
      <c r="A33" s="200"/>
      <c r="B33" s="149"/>
      <c r="C33" s="25">
        <v>3</v>
      </c>
      <c r="D33" s="26"/>
      <c r="E33" s="26"/>
      <c r="F33" s="27"/>
      <c r="G33" s="243" t="s">
        <v>607</v>
      </c>
      <c r="H33" s="244"/>
      <c r="I33" s="250" t="s">
        <v>874</v>
      </c>
      <c r="J33" s="229"/>
      <c r="K33" s="1" t="str">
        <f t="shared" si="5"/>
        <v/>
      </c>
      <c r="L33" s="1" t="str">
        <f t="shared" si="6"/>
        <v/>
      </c>
      <c r="M33" s="1" t="str">
        <f t="shared" si="2"/>
        <v/>
      </c>
      <c r="N33" s="1" t="str">
        <f t="shared" si="3"/>
        <v/>
      </c>
    </row>
    <row r="34" spans="1:14" ht="18" customHeight="1">
      <c r="A34" s="200"/>
      <c r="B34" s="149"/>
      <c r="C34" s="28">
        <v>5</v>
      </c>
      <c r="D34" s="29"/>
      <c r="E34" s="29"/>
      <c r="F34" s="30"/>
      <c r="G34" s="245" t="s">
        <v>608</v>
      </c>
      <c r="H34" s="246"/>
      <c r="I34" s="226" t="s">
        <v>875</v>
      </c>
      <c r="J34" s="227"/>
      <c r="K34" s="1" t="str">
        <f t="shared" si="5"/>
        <v/>
      </c>
      <c r="L34" s="1" t="str">
        <f t="shared" si="6"/>
        <v/>
      </c>
      <c r="M34" s="1" t="str">
        <f t="shared" si="2"/>
        <v/>
      </c>
      <c r="N34" s="1" t="str">
        <f t="shared" si="3"/>
        <v/>
      </c>
    </row>
    <row r="35" spans="1:14" ht="18" customHeight="1">
      <c r="A35" s="200"/>
      <c r="B35" s="149"/>
      <c r="C35" s="25">
        <v>3</v>
      </c>
      <c r="D35" s="26"/>
      <c r="E35" s="26"/>
      <c r="F35" s="27"/>
      <c r="G35" s="243" t="s">
        <v>675</v>
      </c>
      <c r="H35" s="244"/>
      <c r="I35" s="250" t="s">
        <v>876</v>
      </c>
      <c r="J35" s="229"/>
      <c r="K35" s="1" t="str">
        <f t="shared" si="5"/>
        <v/>
      </c>
      <c r="L35" s="1" t="str">
        <f t="shared" si="6"/>
        <v/>
      </c>
      <c r="M35" s="1" t="str">
        <f t="shared" si="2"/>
        <v/>
      </c>
      <c r="N35" s="1" t="str">
        <f t="shared" si="3"/>
        <v/>
      </c>
    </row>
    <row r="36" spans="1:14" ht="18" customHeight="1">
      <c r="A36" s="200"/>
      <c r="B36" s="149"/>
      <c r="C36" s="28">
        <v>3</v>
      </c>
      <c r="D36" s="29"/>
      <c r="E36" s="29"/>
      <c r="F36" s="30"/>
      <c r="G36" s="245" t="s">
        <v>746</v>
      </c>
      <c r="H36" s="246"/>
      <c r="I36" s="226"/>
      <c r="J36" s="227"/>
      <c r="K36" s="1" t="str">
        <f t="shared" si="5"/>
        <v/>
      </c>
      <c r="L36" s="1" t="str">
        <f t="shared" si="6"/>
        <v/>
      </c>
      <c r="M36" s="1" t="str">
        <f t="shared" si="2"/>
        <v/>
      </c>
      <c r="N36" s="1" t="str">
        <f t="shared" si="3"/>
        <v/>
      </c>
    </row>
    <row r="37" spans="1:14" ht="18" customHeight="1">
      <c r="A37" s="200"/>
      <c r="B37" s="149"/>
      <c r="C37" s="25">
        <v>5</v>
      </c>
      <c r="D37" s="26"/>
      <c r="E37" s="26"/>
      <c r="F37" s="27"/>
      <c r="G37" s="243" t="s">
        <v>747</v>
      </c>
      <c r="H37" s="244"/>
      <c r="I37" s="250" t="s">
        <v>877</v>
      </c>
      <c r="J37" s="229"/>
      <c r="K37" s="1" t="str">
        <f t="shared" si="5"/>
        <v/>
      </c>
      <c r="L37" s="1" t="str">
        <f t="shared" si="6"/>
        <v/>
      </c>
      <c r="M37" s="1" t="str">
        <f t="shared" si="2"/>
        <v/>
      </c>
      <c r="N37" s="1" t="str">
        <f t="shared" si="3"/>
        <v/>
      </c>
    </row>
    <row r="38" spans="1:14" ht="18" customHeight="1">
      <c r="A38" s="200"/>
      <c r="B38" s="149"/>
      <c r="C38" s="28">
        <v>3</v>
      </c>
      <c r="D38" s="29"/>
      <c r="E38" s="29"/>
      <c r="F38" s="30"/>
      <c r="G38" s="245" t="s">
        <v>748</v>
      </c>
      <c r="H38" s="246"/>
      <c r="I38" s="226"/>
      <c r="J38" s="227"/>
      <c r="K38" s="1" t="str">
        <f t="shared" si="5"/>
        <v/>
      </c>
      <c r="L38" s="1" t="str">
        <f t="shared" si="6"/>
        <v/>
      </c>
      <c r="M38" s="1" t="str">
        <f t="shared" si="2"/>
        <v/>
      </c>
      <c r="N38" s="1" t="str">
        <f t="shared" si="3"/>
        <v/>
      </c>
    </row>
    <row r="39" spans="1:14" ht="18" customHeight="1">
      <c r="A39" s="200"/>
      <c r="B39" s="149"/>
      <c r="C39" s="25"/>
      <c r="D39" s="26"/>
      <c r="E39" s="26"/>
      <c r="F39" s="27">
        <v>5</v>
      </c>
      <c r="G39" s="243" t="s">
        <v>639</v>
      </c>
      <c r="H39" s="244"/>
      <c r="I39" s="273">
        <v>125</v>
      </c>
      <c r="J39" s="274"/>
      <c r="K39" s="1" t="str">
        <f t="shared" si="5"/>
        <v/>
      </c>
      <c r="L39" s="1" t="str">
        <f t="shared" si="6"/>
        <v/>
      </c>
      <c r="M39" s="1" t="str">
        <f t="shared" si="2"/>
        <v/>
      </c>
      <c r="N39" s="1" t="str">
        <f t="shared" si="3"/>
        <v/>
      </c>
    </row>
    <row r="40" spans="1:14" ht="18" customHeight="1">
      <c r="A40" s="200"/>
      <c r="B40" s="149"/>
      <c r="C40" s="28">
        <v>5</v>
      </c>
      <c r="D40" s="29"/>
      <c r="E40" s="29">
        <v>5</v>
      </c>
      <c r="F40" s="30">
        <v>5</v>
      </c>
      <c r="G40" s="245" t="s">
        <v>642</v>
      </c>
      <c r="H40" s="246"/>
      <c r="I40" s="226" t="s">
        <v>1045</v>
      </c>
      <c r="J40" s="227"/>
      <c r="K40" s="1" t="str">
        <f t="shared" si="5"/>
        <v/>
      </c>
      <c r="L40" s="1" t="str">
        <f t="shared" si="6"/>
        <v/>
      </c>
      <c r="M40" s="1" t="str">
        <f t="shared" si="2"/>
        <v/>
      </c>
      <c r="N40" s="1" t="str">
        <f t="shared" si="3"/>
        <v/>
      </c>
    </row>
    <row r="41" spans="1:14" ht="18" customHeight="1">
      <c r="A41" s="200"/>
      <c r="B41" s="149"/>
      <c r="C41" s="25"/>
      <c r="D41" s="26"/>
      <c r="E41" s="26"/>
      <c r="F41" s="27"/>
      <c r="G41" s="243" t="s">
        <v>1046</v>
      </c>
      <c r="H41" s="244"/>
      <c r="I41" s="273">
        <v>15</v>
      </c>
      <c r="J41" s="274"/>
      <c r="K41" s="1" t="str">
        <f t="shared" si="5"/>
        <v/>
      </c>
      <c r="L41" s="1" t="str">
        <f t="shared" si="6"/>
        <v/>
      </c>
      <c r="M41" s="1" t="str">
        <f t="shared" si="2"/>
        <v/>
      </c>
      <c r="N41" s="1" t="str">
        <f t="shared" si="3"/>
        <v/>
      </c>
    </row>
    <row r="42" spans="1:14" ht="18" customHeight="1">
      <c r="A42" s="200"/>
      <c r="B42" s="149"/>
      <c r="C42" s="28"/>
      <c r="D42" s="29"/>
      <c r="E42" s="29" t="s">
        <v>1059</v>
      </c>
      <c r="F42" s="30"/>
      <c r="G42" s="245" t="s">
        <v>643</v>
      </c>
      <c r="H42" s="246"/>
      <c r="I42" s="226">
        <v>20</v>
      </c>
      <c r="J42" s="227"/>
      <c r="K42" s="1" t="str">
        <f t="shared" si="5"/>
        <v/>
      </c>
      <c r="L42" s="1" t="str">
        <f t="shared" si="6"/>
        <v/>
      </c>
      <c r="M42" s="1" t="str">
        <f t="shared" si="2"/>
        <v/>
      </c>
      <c r="N42" s="1" t="str">
        <f t="shared" si="3"/>
        <v/>
      </c>
    </row>
    <row r="43" spans="1:14" ht="18" customHeight="1">
      <c r="A43" s="200"/>
      <c r="B43" s="149"/>
      <c r="C43" s="25"/>
      <c r="D43" s="26"/>
      <c r="E43" s="26" t="s">
        <v>1059</v>
      </c>
      <c r="F43" s="27"/>
      <c r="G43" s="243" t="s">
        <v>644</v>
      </c>
      <c r="H43" s="244"/>
      <c r="I43" s="273">
        <v>30</v>
      </c>
      <c r="J43" s="274"/>
      <c r="K43" s="1" t="str">
        <f t="shared" si="5"/>
        <v/>
      </c>
      <c r="L43" s="1" t="str">
        <f t="shared" si="6"/>
        <v/>
      </c>
      <c r="M43" s="1" t="str">
        <f t="shared" si="2"/>
        <v/>
      </c>
      <c r="N43" s="1" t="str">
        <f t="shared" si="3"/>
        <v/>
      </c>
    </row>
    <row r="44" spans="1:14" ht="18" customHeight="1">
      <c r="A44" s="200"/>
      <c r="B44" s="149"/>
      <c r="C44" s="28"/>
      <c r="D44" s="29"/>
      <c r="E44" s="29">
        <v>7</v>
      </c>
      <c r="F44" s="30"/>
      <c r="G44" s="245" t="s">
        <v>645</v>
      </c>
      <c r="H44" s="246"/>
      <c r="I44" s="226" t="s">
        <v>1047</v>
      </c>
      <c r="J44" s="227"/>
      <c r="K44" s="1" t="str">
        <f t="shared" si="5"/>
        <v/>
      </c>
      <c r="L44" s="1" t="str">
        <f t="shared" si="6"/>
        <v/>
      </c>
      <c r="M44" s="1" t="str">
        <f t="shared" si="2"/>
        <v/>
      </c>
      <c r="N44" s="1" t="str">
        <f t="shared" si="3"/>
        <v/>
      </c>
    </row>
    <row r="45" spans="1:14" ht="18" customHeight="1">
      <c r="A45" s="200"/>
      <c r="B45" s="149"/>
      <c r="C45" s="25"/>
      <c r="D45" s="26"/>
      <c r="E45" s="26">
        <v>11</v>
      </c>
      <c r="F45" s="27"/>
      <c r="G45" s="243" t="s">
        <v>646</v>
      </c>
      <c r="H45" s="244"/>
      <c r="I45" s="250"/>
      <c r="J45" s="229"/>
      <c r="K45" s="1" t="str">
        <f t="shared" si="5"/>
        <v/>
      </c>
      <c r="L45" s="1" t="str">
        <f t="shared" si="6"/>
        <v/>
      </c>
      <c r="M45" s="1" t="str">
        <f t="shared" si="2"/>
        <v/>
      </c>
      <c r="N45" s="1" t="str">
        <f t="shared" si="3"/>
        <v/>
      </c>
    </row>
    <row r="46" spans="1:14" ht="18" customHeight="1">
      <c r="A46" s="200"/>
      <c r="B46" s="149"/>
      <c r="C46" s="28"/>
      <c r="D46" s="29"/>
      <c r="E46" s="29">
        <v>7</v>
      </c>
      <c r="F46" s="30"/>
      <c r="G46" s="245" t="s">
        <v>1048</v>
      </c>
      <c r="H46" s="246"/>
      <c r="I46" s="226" t="s">
        <v>1184</v>
      </c>
      <c r="J46" s="227"/>
      <c r="K46" s="1" t="str">
        <f t="shared" si="5"/>
        <v/>
      </c>
      <c r="L46" s="1" t="str">
        <f t="shared" si="6"/>
        <v/>
      </c>
      <c r="M46" s="1" t="str">
        <f t="shared" si="2"/>
        <v/>
      </c>
      <c r="N46" s="1" t="str">
        <f t="shared" si="3"/>
        <v/>
      </c>
    </row>
    <row r="47" spans="1:14" ht="18" customHeight="1">
      <c r="A47" s="200"/>
      <c r="B47" s="149"/>
      <c r="C47" s="25"/>
      <c r="D47" s="26"/>
      <c r="E47" s="26">
        <v>7</v>
      </c>
      <c r="F47" s="27"/>
      <c r="G47" s="243" t="s">
        <v>647</v>
      </c>
      <c r="H47" s="244"/>
      <c r="I47" s="250" t="s">
        <v>1185</v>
      </c>
      <c r="J47" s="229"/>
      <c r="K47" s="1" t="str">
        <f t="shared" si="5"/>
        <v/>
      </c>
      <c r="L47" s="1" t="str">
        <f t="shared" si="6"/>
        <v/>
      </c>
      <c r="M47" s="1" t="str">
        <f t="shared" si="2"/>
        <v/>
      </c>
      <c r="N47" s="1" t="str">
        <f t="shared" si="3"/>
        <v/>
      </c>
    </row>
    <row r="48" spans="1:14" ht="18" customHeight="1">
      <c r="A48" s="200"/>
      <c r="B48" s="149"/>
      <c r="C48" s="28"/>
      <c r="D48" s="29"/>
      <c r="E48" s="29">
        <v>7</v>
      </c>
      <c r="F48" s="30"/>
      <c r="G48" s="245" t="s">
        <v>648</v>
      </c>
      <c r="H48" s="246"/>
      <c r="I48" s="226" t="s">
        <v>1186</v>
      </c>
      <c r="J48" s="227"/>
      <c r="K48" s="1" t="str">
        <f t="shared" si="5"/>
        <v/>
      </c>
      <c r="L48" s="1" t="str">
        <f t="shared" si="6"/>
        <v/>
      </c>
      <c r="M48" s="1" t="str">
        <f t="shared" si="2"/>
        <v/>
      </c>
      <c r="N48" s="1" t="str">
        <f t="shared" si="3"/>
        <v/>
      </c>
    </row>
    <row r="49" spans="1:14" ht="18" customHeight="1">
      <c r="A49" s="200"/>
      <c r="B49" s="149"/>
      <c r="C49" s="25"/>
      <c r="D49" s="26"/>
      <c r="E49" s="26">
        <v>7</v>
      </c>
      <c r="F49" s="27"/>
      <c r="G49" s="243" t="s">
        <v>649</v>
      </c>
      <c r="H49" s="244"/>
      <c r="I49" s="250" t="s">
        <v>1142</v>
      </c>
      <c r="J49" s="229"/>
      <c r="K49" s="1" t="str">
        <f t="shared" si="5"/>
        <v/>
      </c>
      <c r="L49" s="1" t="str">
        <f t="shared" si="6"/>
        <v/>
      </c>
      <c r="M49" s="1" t="str">
        <f t="shared" si="2"/>
        <v/>
      </c>
      <c r="N49" s="1" t="str">
        <f t="shared" si="3"/>
        <v/>
      </c>
    </row>
    <row r="50" spans="1:14" ht="18" customHeight="1">
      <c r="A50" s="200"/>
      <c r="B50" s="149"/>
      <c r="C50" s="28"/>
      <c r="D50" s="29"/>
      <c r="E50" s="29">
        <v>15</v>
      </c>
      <c r="F50" s="30"/>
      <c r="G50" s="245" t="s">
        <v>650</v>
      </c>
      <c r="H50" s="246"/>
      <c r="I50" s="226" t="s">
        <v>1143</v>
      </c>
      <c r="J50" s="227"/>
      <c r="K50" s="1" t="str">
        <f t="shared" si="5"/>
        <v/>
      </c>
      <c r="L50" s="1" t="str">
        <f t="shared" si="6"/>
        <v/>
      </c>
      <c r="M50" s="1" t="str">
        <f t="shared" si="2"/>
        <v/>
      </c>
      <c r="N50" s="1" t="str">
        <f t="shared" si="3"/>
        <v/>
      </c>
    </row>
    <row r="51" spans="1:14" ht="18" customHeight="1" thickBot="1">
      <c r="A51" s="200"/>
      <c r="B51" s="151"/>
      <c r="C51" s="108"/>
      <c r="D51" s="109" t="s">
        <v>870</v>
      </c>
      <c r="E51" s="109">
        <v>7</v>
      </c>
      <c r="F51" s="110"/>
      <c r="G51" s="243" t="s">
        <v>651</v>
      </c>
      <c r="H51" s="244"/>
      <c r="I51" s="250"/>
      <c r="J51" s="229"/>
      <c r="K51" s="1" t="str">
        <f t="shared" si="5"/>
        <v/>
      </c>
      <c r="L51" s="1" t="str">
        <f t="shared" si="6"/>
        <v/>
      </c>
      <c r="M51" s="1" t="str">
        <f t="shared" si="2"/>
        <v/>
      </c>
      <c r="N51" s="1" t="str">
        <f t="shared" si="3"/>
        <v/>
      </c>
    </row>
    <row r="52" spans="1:14" ht="54" customHeight="1" thickBot="1">
      <c r="A52" s="200"/>
      <c r="B52" s="216"/>
      <c r="C52" s="217"/>
      <c r="D52" s="217"/>
      <c r="E52" s="217"/>
      <c r="F52" s="218"/>
      <c r="G52" s="312" t="s">
        <v>618</v>
      </c>
      <c r="H52" s="313"/>
      <c r="I52" s="313"/>
      <c r="J52" s="314"/>
      <c r="K52" s="1" t="str">
        <f t="shared" si="4"/>
        <v/>
      </c>
      <c r="L52" s="1" t="str">
        <f t="shared" si="1"/>
        <v/>
      </c>
      <c r="M52" s="1" t="str">
        <f t="shared" si="2"/>
        <v/>
      </c>
      <c r="N52" s="1" t="str">
        <f t="shared" si="3"/>
        <v/>
      </c>
    </row>
    <row r="53" spans="1:14" ht="18" customHeight="1">
      <c r="A53" s="200"/>
      <c r="B53" s="148" t="b">
        <v>0</v>
      </c>
      <c r="C53" s="105">
        <v>7</v>
      </c>
      <c r="D53" s="106"/>
      <c r="E53" s="106">
        <v>7</v>
      </c>
      <c r="F53" s="107">
        <v>7</v>
      </c>
      <c r="G53" s="243" t="s">
        <v>652</v>
      </c>
      <c r="H53" s="244"/>
      <c r="I53" s="250" t="s">
        <v>878</v>
      </c>
      <c r="J53" s="229"/>
      <c r="K53" s="1" t="str">
        <f t="shared" si="4"/>
        <v/>
      </c>
      <c r="L53" s="1" t="str">
        <f t="shared" si="1"/>
        <v/>
      </c>
      <c r="M53" s="1" t="str">
        <f t="shared" si="2"/>
        <v/>
      </c>
      <c r="N53" s="1" t="str">
        <f t="shared" si="3"/>
        <v/>
      </c>
    </row>
    <row r="54" spans="1:14" ht="18" customHeight="1">
      <c r="A54" s="200"/>
      <c r="B54" s="149"/>
      <c r="C54" s="28"/>
      <c r="D54" s="29"/>
      <c r="E54" s="29"/>
      <c r="F54" s="30">
        <v>5</v>
      </c>
      <c r="G54" s="245" t="s">
        <v>653</v>
      </c>
      <c r="H54" s="246"/>
      <c r="I54" s="226" t="s">
        <v>982</v>
      </c>
      <c r="J54" s="227"/>
      <c r="K54" s="1" t="str">
        <f t="shared" si="4"/>
        <v/>
      </c>
      <c r="L54" s="1" t="str">
        <f t="shared" si="1"/>
        <v/>
      </c>
      <c r="M54" s="1" t="str">
        <f t="shared" si="2"/>
        <v/>
      </c>
      <c r="N54" s="1" t="str">
        <f t="shared" si="3"/>
        <v/>
      </c>
    </row>
    <row r="55" spans="1:14" ht="18" customHeight="1">
      <c r="A55" s="200"/>
      <c r="B55" s="149"/>
      <c r="C55" s="25">
        <v>5</v>
      </c>
      <c r="D55" s="26"/>
      <c r="E55" s="26">
        <v>5</v>
      </c>
      <c r="F55" s="27">
        <v>5</v>
      </c>
      <c r="G55" s="243" t="s">
        <v>654</v>
      </c>
      <c r="H55" s="244"/>
      <c r="I55" s="250"/>
      <c r="J55" s="229"/>
      <c r="K55" s="1" t="str">
        <f t="shared" si="4"/>
        <v/>
      </c>
      <c r="L55" s="1" t="str">
        <f t="shared" si="1"/>
        <v/>
      </c>
      <c r="M55" s="1" t="str">
        <f t="shared" si="2"/>
        <v/>
      </c>
      <c r="N55" s="1" t="str">
        <f t="shared" si="3"/>
        <v/>
      </c>
    </row>
    <row r="56" spans="1:14" ht="18" customHeight="1">
      <c r="A56" s="200"/>
      <c r="B56" s="149"/>
      <c r="C56" s="28"/>
      <c r="D56" s="29" t="s">
        <v>870</v>
      </c>
      <c r="E56" s="29"/>
      <c r="F56" s="30"/>
      <c r="G56" s="245" t="s">
        <v>1021</v>
      </c>
      <c r="H56" s="246"/>
      <c r="I56" s="226" t="s">
        <v>983</v>
      </c>
      <c r="J56" s="227"/>
      <c r="K56" s="1" t="str">
        <f t="shared" si="4"/>
        <v/>
      </c>
      <c r="L56" s="1" t="str">
        <f t="shared" si="1"/>
        <v/>
      </c>
      <c r="M56" s="1" t="str">
        <f t="shared" si="2"/>
        <v/>
      </c>
      <c r="N56" s="1" t="str">
        <f t="shared" si="3"/>
        <v/>
      </c>
    </row>
    <row r="57" spans="1:14" ht="22" customHeight="1">
      <c r="A57" s="200"/>
      <c r="B57" s="149"/>
      <c r="C57" s="25"/>
      <c r="D57" s="26"/>
      <c r="E57" s="26"/>
      <c r="F57" s="27" t="s">
        <v>1059</v>
      </c>
      <c r="G57" s="243" t="s">
        <v>655</v>
      </c>
      <c r="H57" s="244"/>
      <c r="I57" s="250" t="s">
        <v>656</v>
      </c>
      <c r="J57" s="229"/>
      <c r="K57" s="1" t="str">
        <f t="shared" si="4"/>
        <v/>
      </c>
      <c r="L57" s="1" t="str">
        <f t="shared" si="1"/>
        <v/>
      </c>
      <c r="M57" s="1" t="str">
        <f t="shared" si="2"/>
        <v/>
      </c>
      <c r="N57" s="1" t="str">
        <f t="shared" si="3"/>
        <v/>
      </c>
    </row>
    <row r="58" spans="1:14" ht="18" customHeight="1">
      <c r="A58" s="200"/>
      <c r="B58" s="149"/>
      <c r="C58" s="31"/>
      <c r="D58" s="32" t="s">
        <v>954</v>
      </c>
      <c r="E58" s="29"/>
      <c r="F58" s="30">
        <v>3</v>
      </c>
      <c r="G58" s="245" t="s">
        <v>657</v>
      </c>
      <c r="H58" s="246"/>
      <c r="I58" s="226"/>
      <c r="J58" s="227"/>
      <c r="K58" s="1" t="str">
        <f t="shared" si="4"/>
        <v/>
      </c>
      <c r="L58" s="1" t="str">
        <f t="shared" si="1"/>
        <v/>
      </c>
      <c r="M58" s="1" t="str">
        <f t="shared" si="2"/>
        <v/>
      </c>
      <c r="N58" s="1" t="str">
        <f t="shared" si="3"/>
        <v/>
      </c>
    </row>
    <row r="59" spans="1:14" ht="18" customHeight="1">
      <c r="A59" s="200"/>
      <c r="B59" s="149"/>
      <c r="C59" s="33"/>
      <c r="D59" s="26" t="s">
        <v>954</v>
      </c>
      <c r="E59" s="26"/>
      <c r="F59" s="27">
        <v>3</v>
      </c>
      <c r="G59" s="243" t="s">
        <v>658</v>
      </c>
      <c r="H59" s="244"/>
      <c r="I59" s="250" t="s">
        <v>975</v>
      </c>
      <c r="J59" s="229"/>
      <c r="K59" s="1" t="str">
        <f t="shared" si="4"/>
        <v/>
      </c>
      <c r="L59" s="1" t="str">
        <f t="shared" si="1"/>
        <v/>
      </c>
      <c r="M59" s="1" t="str">
        <f t="shared" si="2"/>
        <v/>
      </c>
      <c r="N59" s="1" t="str">
        <f t="shared" si="3"/>
        <v/>
      </c>
    </row>
    <row r="60" spans="1:14" ht="18" customHeight="1">
      <c r="A60" s="200"/>
      <c r="B60" s="149"/>
      <c r="C60" s="31"/>
      <c r="D60" s="29" t="s">
        <v>954</v>
      </c>
      <c r="E60" s="29"/>
      <c r="F60" s="30">
        <v>5</v>
      </c>
      <c r="G60" s="245" t="s">
        <v>659</v>
      </c>
      <c r="H60" s="246"/>
      <c r="I60" s="226" t="s">
        <v>976</v>
      </c>
      <c r="J60" s="227"/>
      <c r="K60" s="1" t="str">
        <f t="shared" si="4"/>
        <v/>
      </c>
      <c r="L60" s="1" t="str">
        <f t="shared" si="1"/>
        <v/>
      </c>
      <c r="M60" s="1" t="str">
        <f t="shared" si="2"/>
        <v/>
      </c>
      <c r="N60" s="1" t="str">
        <f t="shared" si="3"/>
        <v/>
      </c>
    </row>
    <row r="61" spans="1:14" ht="18" customHeight="1">
      <c r="A61" s="200"/>
      <c r="B61" s="149"/>
      <c r="C61" s="33"/>
      <c r="D61" s="26"/>
      <c r="E61" s="26"/>
      <c r="F61" s="27">
        <v>3</v>
      </c>
      <c r="G61" s="292" t="s">
        <v>660</v>
      </c>
      <c r="H61" s="244"/>
      <c r="I61" s="250"/>
      <c r="J61" s="229"/>
      <c r="K61" s="1" t="str">
        <f t="shared" si="4"/>
        <v/>
      </c>
      <c r="L61" s="1" t="str">
        <f t="shared" si="1"/>
        <v/>
      </c>
      <c r="M61" s="1" t="str">
        <f t="shared" si="2"/>
        <v/>
      </c>
      <c r="N61" s="1" t="str">
        <f t="shared" si="3"/>
        <v/>
      </c>
    </row>
    <row r="62" spans="1:14" ht="18" customHeight="1">
      <c r="A62" s="200"/>
      <c r="B62" s="149"/>
      <c r="C62" s="31"/>
      <c r="D62" s="29" t="s">
        <v>954</v>
      </c>
      <c r="E62" s="29"/>
      <c r="F62" s="30">
        <v>3</v>
      </c>
      <c r="G62" s="245" t="s">
        <v>661</v>
      </c>
      <c r="H62" s="246"/>
      <c r="I62" s="226" t="s">
        <v>977</v>
      </c>
      <c r="J62" s="227"/>
      <c r="K62" s="1" t="str">
        <f t="shared" si="4"/>
        <v/>
      </c>
      <c r="L62" s="1" t="str">
        <f t="shared" si="1"/>
        <v/>
      </c>
      <c r="M62" s="1" t="str">
        <f t="shared" si="2"/>
        <v/>
      </c>
      <c r="N62" s="1" t="str">
        <f t="shared" si="3"/>
        <v/>
      </c>
    </row>
    <row r="63" spans="1:14" ht="18" customHeight="1">
      <c r="A63" s="200"/>
      <c r="B63" s="149"/>
      <c r="C63" s="33"/>
      <c r="D63" s="26" t="s">
        <v>954</v>
      </c>
      <c r="E63" s="26"/>
      <c r="F63" s="27">
        <v>3</v>
      </c>
      <c r="G63" s="243" t="s">
        <v>626</v>
      </c>
      <c r="H63" s="244"/>
      <c r="I63" s="250" t="s">
        <v>978</v>
      </c>
      <c r="J63" s="229"/>
      <c r="K63" s="1" t="str">
        <f t="shared" si="4"/>
        <v/>
      </c>
      <c r="L63" s="1" t="str">
        <f t="shared" si="1"/>
        <v/>
      </c>
      <c r="M63" s="1" t="str">
        <f t="shared" si="2"/>
        <v/>
      </c>
      <c r="N63" s="1" t="str">
        <f t="shared" si="3"/>
        <v/>
      </c>
    </row>
    <row r="64" spans="1:14" ht="18" customHeight="1" thickBot="1">
      <c r="A64" s="200"/>
      <c r="B64" s="151"/>
      <c r="C64" s="28"/>
      <c r="D64" s="29"/>
      <c r="E64" s="29"/>
      <c r="F64" s="30">
        <v>3</v>
      </c>
      <c r="G64" s="278" t="s">
        <v>627</v>
      </c>
      <c r="H64" s="279"/>
      <c r="I64" s="256"/>
      <c r="J64" s="257"/>
      <c r="K64" s="1" t="str">
        <f t="shared" si="4"/>
        <v/>
      </c>
      <c r="L64" s="1" t="str">
        <f t="shared" si="1"/>
        <v/>
      </c>
      <c r="M64" s="1" t="str">
        <f t="shared" si="2"/>
        <v/>
      </c>
      <c r="N64" s="1" t="str">
        <f t="shared" si="3"/>
        <v/>
      </c>
    </row>
    <row r="65" spans="1:14" ht="40" customHeight="1" thickBot="1">
      <c r="A65" s="200"/>
      <c r="B65" s="216"/>
      <c r="C65" s="217"/>
      <c r="D65" s="217"/>
      <c r="E65" s="217"/>
      <c r="F65" s="217"/>
      <c r="G65" s="280" t="s">
        <v>619</v>
      </c>
      <c r="H65" s="281"/>
      <c r="I65" s="281"/>
      <c r="J65" s="282"/>
      <c r="K65" s="1" t="str">
        <f t="shared" si="4"/>
        <v/>
      </c>
      <c r="L65" s="1" t="str">
        <f t="shared" si="1"/>
        <v/>
      </c>
      <c r="M65" s="1" t="str">
        <f t="shared" si="2"/>
        <v/>
      </c>
      <c r="N65" s="1" t="str">
        <f t="shared" si="3"/>
        <v/>
      </c>
    </row>
    <row r="66" spans="1:14" ht="18" customHeight="1">
      <c r="A66" s="200"/>
      <c r="B66" s="148"/>
      <c r="C66" s="28">
        <v>3</v>
      </c>
      <c r="D66" s="29">
        <v>5</v>
      </c>
      <c r="E66" s="29">
        <v>3</v>
      </c>
      <c r="F66" s="30">
        <v>3</v>
      </c>
      <c r="G66" s="245" t="s">
        <v>1144</v>
      </c>
      <c r="H66" s="246"/>
      <c r="I66" s="226" t="s">
        <v>540</v>
      </c>
      <c r="J66" s="227"/>
      <c r="K66" s="1" t="str">
        <f t="shared" si="4"/>
        <v/>
      </c>
      <c r="L66" s="1" t="str">
        <f t="shared" si="1"/>
        <v/>
      </c>
      <c r="M66" s="1" t="str">
        <f t="shared" si="2"/>
        <v/>
      </c>
      <c r="N66" s="1" t="str">
        <f t="shared" si="3"/>
        <v/>
      </c>
    </row>
    <row r="67" spans="1:14" ht="18" customHeight="1">
      <c r="A67" s="200"/>
      <c r="B67" s="149"/>
      <c r="C67" s="25">
        <v>3</v>
      </c>
      <c r="D67" s="26"/>
      <c r="E67" s="26">
        <v>3</v>
      </c>
      <c r="F67" s="27">
        <v>3</v>
      </c>
      <c r="G67" s="243" t="s">
        <v>628</v>
      </c>
      <c r="H67" s="244"/>
      <c r="I67" s="250"/>
      <c r="J67" s="229"/>
      <c r="K67" s="1" t="str">
        <f t="shared" si="4"/>
        <v/>
      </c>
      <c r="L67" s="1" t="str">
        <f t="shared" si="1"/>
        <v/>
      </c>
      <c r="M67" s="1" t="str">
        <f t="shared" si="2"/>
        <v/>
      </c>
      <c r="N67" s="1" t="str">
        <f t="shared" si="3"/>
        <v/>
      </c>
    </row>
    <row r="68" spans="1:14" ht="18" customHeight="1">
      <c r="A68" s="200"/>
      <c r="B68" s="149"/>
      <c r="C68" s="28"/>
      <c r="D68" s="29"/>
      <c r="E68" s="29"/>
      <c r="F68" s="30"/>
      <c r="G68" s="245" t="s">
        <v>629</v>
      </c>
      <c r="H68" s="246"/>
      <c r="I68" s="226"/>
      <c r="J68" s="227"/>
      <c r="K68" s="1" t="str">
        <f t="shared" si="4"/>
        <v/>
      </c>
      <c r="L68" s="1" t="str">
        <f t="shared" si="1"/>
        <v/>
      </c>
      <c r="M68" s="1" t="str">
        <f t="shared" si="2"/>
        <v/>
      </c>
      <c r="N68" s="1" t="str">
        <f t="shared" si="3"/>
        <v/>
      </c>
    </row>
    <row r="69" spans="1:14" ht="18" customHeight="1">
      <c r="A69" s="200"/>
      <c r="B69" s="149"/>
      <c r="C69" s="25">
        <v>7</v>
      </c>
      <c r="D69" s="26"/>
      <c r="E69" s="26">
        <v>7</v>
      </c>
      <c r="F69" s="27">
        <v>7</v>
      </c>
      <c r="G69" s="243" t="s">
        <v>569</v>
      </c>
      <c r="H69" s="244"/>
      <c r="I69" s="250" t="s">
        <v>1231</v>
      </c>
      <c r="J69" s="229"/>
      <c r="K69" s="1" t="str">
        <f t="shared" si="4"/>
        <v/>
      </c>
      <c r="L69" s="1" t="str">
        <f t="shared" si="1"/>
        <v/>
      </c>
      <c r="M69" s="1" t="str">
        <f t="shared" si="2"/>
        <v/>
      </c>
      <c r="N69" s="1" t="str">
        <f t="shared" si="3"/>
        <v/>
      </c>
    </row>
    <row r="70" spans="1:14" ht="18" customHeight="1">
      <c r="A70" s="200"/>
      <c r="B70" s="149"/>
      <c r="C70" s="28"/>
      <c r="D70" s="29"/>
      <c r="E70" s="29"/>
      <c r="F70" s="30" t="s">
        <v>1059</v>
      </c>
      <c r="G70" s="245" t="s">
        <v>630</v>
      </c>
      <c r="H70" s="246"/>
      <c r="I70" s="226"/>
      <c r="J70" s="227"/>
      <c r="K70" s="1" t="str">
        <f t="shared" si="4"/>
        <v/>
      </c>
      <c r="L70" s="1" t="str">
        <f t="shared" si="1"/>
        <v/>
      </c>
      <c r="M70" s="1" t="str">
        <f t="shared" si="2"/>
        <v/>
      </c>
      <c r="N70" s="1" t="str">
        <f t="shared" si="3"/>
        <v/>
      </c>
    </row>
    <row r="71" spans="1:14" ht="18" customHeight="1" thickBot="1">
      <c r="A71" s="200"/>
      <c r="B71" s="151"/>
      <c r="C71" s="108">
        <v>3</v>
      </c>
      <c r="D71" s="109"/>
      <c r="E71" s="109">
        <v>3</v>
      </c>
      <c r="F71" s="110">
        <v>3</v>
      </c>
      <c r="G71" s="287" t="s">
        <v>631</v>
      </c>
      <c r="H71" s="288"/>
      <c r="I71" s="251"/>
      <c r="J71" s="252"/>
      <c r="K71" s="1" t="str">
        <f t="shared" si="4"/>
        <v/>
      </c>
      <c r="L71" s="1" t="str">
        <f t="shared" si="1"/>
        <v/>
      </c>
      <c r="M71" s="1" t="str">
        <f t="shared" si="2"/>
        <v/>
      </c>
      <c r="N71" s="1" t="str">
        <f t="shared" si="3"/>
        <v/>
      </c>
    </row>
    <row r="72" spans="1:14" ht="41" customHeight="1" thickBot="1">
      <c r="A72" s="200"/>
      <c r="B72" s="216"/>
      <c r="C72" s="217"/>
      <c r="D72" s="217"/>
      <c r="E72" s="217"/>
      <c r="F72" s="218"/>
      <c r="G72" s="312" t="s">
        <v>136</v>
      </c>
      <c r="H72" s="315"/>
      <c r="I72" s="315"/>
      <c r="J72" s="316"/>
      <c r="K72" s="1" t="str">
        <f t="shared" si="4"/>
        <v/>
      </c>
      <c r="L72" s="1" t="str">
        <f t="shared" si="1"/>
        <v/>
      </c>
      <c r="M72" s="1" t="str">
        <f t="shared" si="2"/>
        <v/>
      </c>
      <c r="N72" s="1" t="str">
        <f t="shared" si="3"/>
        <v/>
      </c>
    </row>
    <row r="73" spans="1:14" ht="18" customHeight="1">
      <c r="A73" s="200"/>
      <c r="B73" s="148"/>
      <c r="C73" s="105"/>
      <c r="D73" s="106" t="s">
        <v>954</v>
      </c>
      <c r="E73" s="106"/>
      <c r="F73" s="107">
        <v>3</v>
      </c>
      <c r="G73" s="289" t="s">
        <v>570</v>
      </c>
      <c r="H73" s="290"/>
      <c r="I73" s="253"/>
      <c r="J73" s="254"/>
      <c r="K73" s="1" t="str">
        <f t="shared" si="4"/>
        <v/>
      </c>
      <c r="L73" s="1" t="str">
        <f t="shared" si="1"/>
        <v/>
      </c>
      <c r="M73" s="1" t="str">
        <f t="shared" si="2"/>
        <v/>
      </c>
      <c r="N73" s="1" t="str">
        <f t="shared" si="3"/>
        <v/>
      </c>
    </row>
    <row r="74" spans="1:14" ht="18" customHeight="1" thickBot="1">
      <c r="A74" s="200"/>
      <c r="B74" s="151"/>
      <c r="C74" s="28"/>
      <c r="D74" s="29" t="s">
        <v>954</v>
      </c>
      <c r="E74" s="29"/>
      <c r="F74" s="30">
        <v>3</v>
      </c>
      <c r="G74" s="278" t="s">
        <v>571</v>
      </c>
      <c r="H74" s="279"/>
      <c r="I74" s="236"/>
      <c r="J74" s="235"/>
      <c r="K74" s="1" t="str">
        <f t="shared" si="4"/>
        <v/>
      </c>
      <c r="L74" s="1" t="str">
        <f t="shared" ref="L74:L137" si="7">IF(B74=TRUE,D74,"")</f>
        <v/>
      </c>
      <c r="M74" s="1" t="str">
        <f t="shared" ref="M74:M137" si="8">IF(B74=TRUE,E74,"")</f>
        <v/>
      </c>
      <c r="N74" s="1" t="str">
        <f t="shared" ref="N74:N137" si="9">IF(B74=TRUE,F74,"")</f>
        <v/>
      </c>
    </row>
    <row r="75" spans="1:14" ht="28" customHeight="1" thickBot="1">
      <c r="A75" s="200"/>
      <c r="B75" s="216"/>
      <c r="C75" s="217"/>
      <c r="D75" s="217"/>
      <c r="E75" s="217"/>
      <c r="F75" s="218"/>
      <c r="G75" s="280" t="s">
        <v>609</v>
      </c>
      <c r="H75" s="281"/>
      <c r="I75" s="281"/>
      <c r="J75" s="282"/>
      <c r="K75" s="1" t="str">
        <f t="shared" si="4"/>
        <v/>
      </c>
      <c r="L75" s="1" t="str">
        <f t="shared" si="7"/>
        <v/>
      </c>
      <c r="M75" s="1" t="str">
        <f t="shared" si="8"/>
        <v/>
      </c>
      <c r="N75" s="1" t="str">
        <f t="shared" si="9"/>
        <v/>
      </c>
    </row>
    <row r="76" spans="1:14" ht="18" customHeight="1">
      <c r="A76" s="200"/>
      <c r="B76" s="148"/>
      <c r="C76" s="28">
        <v>7</v>
      </c>
      <c r="D76" s="29"/>
      <c r="E76" s="29">
        <v>7</v>
      </c>
      <c r="F76" s="30">
        <v>7</v>
      </c>
      <c r="G76" s="285" t="s">
        <v>572</v>
      </c>
      <c r="H76" s="286"/>
      <c r="I76" s="230"/>
      <c r="J76" s="247"/>
      <c r="K76" s="1" t="str">
        <f t="shared" si="4"/>
        <v/>
      </c>
      <c r="L76" s="1" t="str">
        <f t="shared" si="7"/>
        <v/>
      </c>
      <c r="M76" s="1" t="str">
        <f t="shared" si="8"/>
        <v/>
      </c>
      <c r="N76" s="1" t="str">
        <f t="shared" si="9"/>
        <v/>
      </c>
    </row>
    <row r="77" spans="1:14" ht="18" customHeight="1">
      <c r="A77" s="200"/>
      <c r="B77" s="149"/>
      <c r="C77" s="25"/>
      <c r="D77" s="26"/>
      <c r="E77" s="26"/>
      <c r="F77" s="27"/>
      <c r="G77" s="243" t="s">
        <v>636</v>
      </c>
      <c r="H77" s="244"/>
      <c r="I77" s="232"/>
      <c r="J77" s="248"/>
      <c r="K77" s="1" t="str">
        <f t="shared" si="4"/>
        <v/>
      </c>
      <c r="L77" s="1" t="str">
        <f t="shared" si="7"/>
        <v/>
      </c>
      <c r="M77" s="1" t="str">
        <f t="shared" si="8"/>
        <v/>
      </c>
      <c r="N77" s="1" t="str">
        <f t="shared" si="9"/>
        <v/>
      </c>
    </row>
    <row r="78" spans="1:14" ht="18" customHeight="1" thickBot="1">
      <c r="A78" s="200"/>
      <c r="B78" s="151"/>
      <c r="C78" s="28">
        <v>20</v>
      </c>
      <c r="D78" s="29" t="s">
        <v>870</v>
      </c>
      <c r="E78" s="29">
        <v>20</v>
      </c>
      <c r="F78" s="30">
        <v>20</v>
      </c>
      <c r="G78" s="278" t="s">
        <v>706</v>
      </c>
      <c r="H78" s="279"/>
      <c r="I78" s="236"/>
      <c r="J78" s="249"/>
      <c r="K78" s="1" t="str">
        <f t="shared" si="4"/>
        <v/>
      </c>
      <c r="L78" s="1" t="str">
        <f t="shared" si="7"/>
        <v/>
      </c>
      <c r="M78" s="1" t="str">
        <f t="shared" si="8"/>
        <v/>
      </c>
      <c r="N78" s="1" t="str">
        <f t="shared" si="9"/>
        <v/>
      </c>
    </row>
    <row r="79" spans="1:14" ht="52" customHeight="1" thickBot="1">
      <c r="A79" s="200"/>
      <c r="B79" s="216"/>
      <c r="C79" s="217"/>
      <c r="D79" s="217"/>
      <c r="E79" s="217"/>
      <c r="F79" s="218"/>
      <c r="G79" s="280" t="s">
        <v>611</v>
      </c>
      <c r="H79" s="281"/>
      <c r="I79" s="281"/>
      <c r="J79" s="282"/>
      <c r="K79" s="1" t="str">
        <f t="shared" si="4"/>
        <v/>
      </c>
      <c r="L79" s="1" t="str">
        <f t="shared" si="7"/>
        <v/>
      </c>
      <c r="M79" s="1" t="str">
        <f t="shared" si="8"/>
        <v/>
      </c>
      <c r="N79" s="1" t="str">
        <f t="shared" si="9"/>
        <v/>
      </c>
    </row>
    <row r="80" spans="1:14" ht="18" customHeight="1">
      <c r="A80" s="200"/>
      <c r="B80" s="148"/>
      <c r="C80" s="28">
        <v>3</v>
      </c>
      <c r="D80" s="29"/>
      <c r="E80" s="29">
        <v>3</v>
      </c>
      <c r="F80" s="30">
        <v>3</v>
      </c>
      <c r="G80" s="285" t="s">
        <v>637</v>
      </c>
      <c r="H80" s="286"/>
      <c r="I80" s="255"/>
      <c r="J80" s="231"/>
      <c r="K80" s="1" t="str">
        <f t="shared" si="4"/>
        <v/>
      </c>
      <c r="L80" s="1" t="str">
        <f t="shared" si="7"/>
        <v/>
      </c>
      <c r="M80" s="1" t="str">
        <f t="shared" si="8"/>
        <v/>
      </c>
      <c r="N80" s="1" t="str">
        <f t="shared" si="9"/>
        <v/>
      </c>
    </row>
    <row r="81" spans="1:14" ht="18" customHeight="1">
      <c r="A81" s="200"/>
      <c r="B81" s="149"/>
      <c r="C81" s="25"/>
      <c r="D81" s="26" t="s">
        <v>870</v>
      </c>
      <c r="E81" s="26"/>
      <c r="F81" s="27"/>
      <c r="G81" s="243" t="s">
        <v>638</v>
      </c>
      <c r="H81" s="244"/>
      <c r="I81" s="232"/>
      <c r="J81" s="233"/>
      <c r="K81" s="1" t="str">
        <f t="shared" si="4"/>
        <v/>
      </c>
      <c r="L81" s="1" t="str">
        <f t="shared" si="7"/>
        <v/>
      </c>
      <c r="M81" s="1" t="str">
        <f t="shared" si="8"/>
        <v/>
      </c>
      <c r="N81" s="1" t="str">
        <f t="shared" si="9"/>
        <v/>
      </c>
    </row>
    <row r="82" spans="1:14" ht="29" customHeight="1" thickBot="1">
      <c r="A82" s="200"/>
      <c r="B82" s="151"/>
      <c r="C82" s="28"/>
      <c r="D82" s="29"/>
      <c r="E82" s="29"/>
      <c r="F82" s="30"/>
      <c r="G82" s="278" t="s">
        <v>620</v>
      </c>
      <c r="H82" s="279"/>
      <c r="I82" s="236" t="s">
        <v>955</v>
      </c>
      <c r="J82" s="235"/>
      <c r="K82" s="1" t="str">
        <f t="shared" si="4"/>
        <v/>
      </c>
      <c r="L82" s="1" t="str">
        <f t="shared" si="7"/>
        <v/>
      </c>
      <c r="M82" s="1" t="str">
        <f t="shared" si="8"/>
        <v/>
      </c>
      <c r="N82" s="1" t="str">
        <f t="shared" si="9"/>
        <v/>
      </c>
    </row>
    <row r="83" spans="1:14" ht="56" customHeight="1" thickBot="1">
      <c r="A83" s="200"/>
      <c r="B83" s="216" t="b">
        <v>0</v>
      </c>
      <c r="C83" s="217"/>
      <c r="D83" s="217"/>
      <c r="E83" s="217"/>
      <c r="F83" s="218"/>
      <c r="G83" s="280" t="s">
        <v>678</v>
      </c>
      <c r="H83" s="281"/>
      <c r="I83" s="281"/>
      <c r="J83" s="282"/>
      <c r="K83" s="1" t="str">
        <f t="shared" si="4"/>
        <v/>
      </c>
      <c r="L83" s="1" t="str">
        <f t="shared" si="7"/>
        <v/>
      </c>
      <c r="M83" s="1" t="str">
        <f t="shared" si="8"/>
        <v/>
      </c>
      <c r="N83" s="1" t="str">
        <f t="shared" si="9"/>
        <v/>
      </c>
    </row>
    <row r="84" spans="1:14" ht="18" customHeight="1">
      <c r="A84" s="200"/>
      <c r="B84" s="148"/>
      <c r="C84" s="28">
        <v>5</v>
      </c>
      <c r="D84" s="29"/>
      <c r="E84" s="29">
        <v>5</v>
      </c>
      <c r="F84" s="30">
        <v>5</v>
      </c>
      <c r="G84" s="285" t="s">
        <v>621</v>
      </c>
      <c r="H84" s="286"/>
      <c r="I84" s="230"/>
      <c r="J84" s="231"/>
      <c r="K84" s="1" t="str">
        <f t="shared" si="4"/>
        <v/>
      </c>
      <c r="L84" s="1" t="str">
        <f t="shared" si="7"/>
        <v/>
      </c>
      <c r="M84" s="1" t="str">
        <f t="shared" si="8"/>
        <v/>
      </c>
      <c r="N84" s="1" t="str">
        <f t="shared" si="9"/>
        <v/>
      </c>
    </row>
    <row r="85" spans="1:14" ht="18" customHeight="1">
      <c r="A85" s="200"/>
      <c r="B85" s="149"/>
      <c r="C85" s="25">
        <v>7</v>
      </c>
      <c r="D85" s="26"/>
      <c r="E85" s="26"/>
      <c r="F85" s="27"/>
      <c r="G85" s="243" t="s">
        <v>956</v>
      </c>
      <c r="H85" s="244"/>
      <c r="I85" s="232" t="s">
        <v>957</v>
      </c>
      <c r="J85" s="233"/>
      <c r="K85" s="1" t="str">
        <f t="shared" si="4"/>
        <v/>
      </c>
      <c r="L85" s="1" t="str">
        <f t="shared" si="7"/>
        <v/>
      </c>
      <c r="M85" s="1" t="str">
        <f t="shared" si="8"/>
        <v/>
      </c>
      <c r="N85" s="1" t="str">
        <f t="shared" si="9"/>
        <v/>
      </c>
    </row>
    <row r="86" spans="1:14" ht="18" customHeight="1">
      <c r="A86" s="200"/>
      <c r="B86" s="149"/>
      <c r="C86" s="28">
        <v>7</v>
      </c>
      <c r="D86" s="29"/>
      <c r="E86" s="29">
        <v>7</v>
      </c>
      <c r="F86" s="30">
        <v>7</v>
      </c>
      <c r="G86" s="245" t="s">
        <v>623</v>
      </c>
      <c r="H86" s="246"/>
      <c r="I86" s="237" t="s">
        <v>624</v>
      </c>
      <c r="J86" s="238"/>
      <c r="K86" s="1" t="str">
        <f t="shared" ref="K86:K177" si="10">IF(B86=TRUE,C86,"")</f>
        <v/>
      </c>
      <c r="L86" s="1" t="str">
        <f t="shared" si="7"/>
        <v/>
      </c>
      <c r="M86" s="1" t="str">
        <f t="shared" si="8"/>
        <v/>
      </c>
      <c r="N86" s="1" t="str">
        <f t="shared" si="9"/>
        <v/>
      </c>
    </row>
    <row r="87" spans="1:14" ht="18" customHeight="1">
      <c r="A87" s="200"/>
      <c r="B87" s="149"/>
      <c r="C87" s="25"/>
      <c r="D87" s="26"/>
      <c r="E87" s="26"/>
      <c r="F87" s="27"/>
      <c r="G87" s="243" t="s">
        <v>622</v>
      </c>
      <c r="H87" s="244"/>
      <c r="I87" s="232" t="s">
        <v>825</v>
      </c>
      <c r="J87" s="233"/>
      <c r="K87" s="1" t="str">
        <f t="shared" si="10"/>
        <v/>
      </c>
      <c r="L87" s="1" t="str">
        <f t="shared" si="7"/>
        <v/>
      </c>
      <c r="M87" s="1" t="str">
        <f t="shared" si="8"/>
        <v/>
      </c>
      <c r="N87" s="1" t="str">
        <f t="shared" si="9"/>
        <v/>
      </c>
    </row>
    <row r="88" spans="1:14" ht="18" customHeight="1" thickBot="1">
      <c r="A88" s="200"/>
      <c r="B88" s="151"/>
      <c r="C88" s="28">
        <v>20</v>
      </c>
      <c r="D88" s="29" t="s">
        <v>870</v>
      </c>
      <c r="E88" s="29">
        <v>20</v>
      </c>
      <c r="F88" s="30">
        <v>20</v>
      </c>
      <c r="G88" s="278" t="s">
        <v>625</v>
      </c>
      <c r="H88" s="279"/>
      <c r="I88" s="236"/>
      <c r="J88" s="235"/>
      <c r="K88" s="1" t="str">
        <f t="shared" si="10"/>
        <v/>
      </c>
      <c r="L88" s="1" t="str">
        <f t="shared" si="7"/>
        <v/>
      </c>
      <c r="M88" s="1" t="str">
        <f t="shared" si="8"/>
        <v/>
      </c>
      <c r="N88" s="1" t="str">
        <f t="shared" si="9"/>
        <v/>
      </c>
    </row>
    <row r="89" spans="1:14" ht="68" customHeight="1" thickBot="1">
      <c r="A89" s="200"/>
      <c r="B89" s="216" t="b">
        <v>0</v>
      </c>
      <c r="C89" s="217"/>
      <c r="D89" s="217"/>
      <c r="E89" s="217"/>
      <c r="F89" s="218"/>
      <c r="G89" s="280" t="s">
        <v>614</v>
      </c>
      <c r="H89" s="281"/>
      <c r="I89" s="281"/>
      <c r="J89" s="282"/>
      <c r="K89" s="1" t="str">
        <f t="shared" si="10"/>
        <v/>
      </c>
      <c r="L89" s="1" t="str">
        <f t="shared" si="7"/>
        <v/>
      </c>
      <c r="M89" s="1" t="str">
        <f t="shared" si="8"/>
        <v/>
      </c>
      <c r="N89" s="1" t="str">
        <f t="shared" si="9"/>
        <v/>
      </c>
    </row>
    <row r="90" spans="1:14" ht="18" customHeight="1">
      <c r="A90" s="200"/>
      <c r="B90" s="148"/>
      <c r="C90" s="28">
        <v>3</v>
      </c>
      <c r="D90" s="29"/>
      <c r="E90" s="29">
        <v>3</v>
      </c>
      <c r="F90" s="30">
        <v>3</v>
      </c>
      <c r="G90" s="285" t="s">
        <v>82</v>
      </c>
      <c r="H90" s="286"/>
      <c r="I90" s="230"/>
      <c r="J90" s="231"/>
      <c r="K90" s="1" t="str">
        <f t="shared" si="10"/>
        <v/>
      </c>
      <c r="L90" s="1" t="str">
        <f t="shared" si="7"/>
        <v/>
      </c>
      <c r="M90" s="1" t="str">
        <f t="shared" si="8"/>
        <v/>
      </c>
      <c r="N90" s="1" t="str">
        <f t="shared" si="9"/>
        <v/>
      </c>
    </row>
    <row r="91" spans="1:14" ht="18" customHeight="1">
      <c r="A91" s="200"/>
      <c r="B91" s="149"/>
      <c r="C91" s="25">
        <v>3</v>
      </c>
      <c r="D91" s="26"/>
      <c r="E91" s="26">
        <v>3</v>
      </c>
      <c r="F91" s="27">
        <v>3</v>
      </c>
      <c r="G91" s="243" t="s">
        <v>615</v>
      </c>
      <c r="H91" s="244"/>
      <c r="I91" s="241" t="s">
        <v>616</v>
      </c>
      <c r="J91" s="233"/>
      <c r="K91" s="1" t="str">
        <f t="shared" si="10"/>
        <v/>
      </c>
      <c r="L91" s="1" t="str">
        <f t="shared" si="7"/>
        <v/>
      </c>
      <c r="M91" s="1" t="str">
        <f t="shared" si="8"/>
        <v/>
      </c>
      <c r="N91" s="1" t="str">
        <f t="shared" si="9"/>
        <v/>
      </c>
    </row>
    <row r="92" spans="1:14" ht="18" customHeight="1" thickBot="1">
      <c r="A92" s="200"/>
      <c r="B92" s="151"/>
      <c r="C92" s="28"/>
      <c r="D92" s="29">
        <v>7</v>
      </c>
      <c r="E92" s="29"/>
      <c r="F92" s="30"/>
      <c r="G92" s="278" t="s">
        <v>826</v>
      </c>
      <c r="H92" s="279"/>
      <c r="I92" s="236"/>
      <c r="J92" s="235"/>
      <c r="K92" s="1" t="str">
        <f t="shared" si="10"/>
        <v/>
      </c>
      <c r="L92" s="1" t="str">
        <f t="shared" si="7"/>
        <v/>
      </c>
      <c r="M92" s="1" t="str">
        <f t="shared" si="8"/>
        <v/>
      </c>
      <c r="N92" s="1" t="str">
        <f t="shared" si="9"/>
        <v/>
      </c>
    </row>
    <row r="93" spans="1:14" ht="42" customHeight="1" thickBot="1">
      <c r="A93" s="200"/>
      <c r="B93" s="216"/>
      <c r="C93" s="217"/>
      <c r="D93" s="217"/>
      <c r="E93" s="217"/>
      <c r="F93" s="218"/>
      <c r="G93" s="280" t="s">
        <v>617</v>
      </c>
      <c r="H93" s="281"/>
      <c r="I93" s="281"/>
      <c r="J93" s="282"/>
      <c r="K93" s="1" t="str">
        <f t="shared" si="10"/>
        <v/>
      </c>
      <c r="L93" s="1" t="str">
        <f t="shared" si="7"/>
        <v/>
      </c>
      <c r="M93" s="1" t="str">
        <f t="shared" si="8"/>
        <v/>
      </c>
      <c r="N93" s="1" t="str">
        <f t="shared" si="9"/>
        <v/>
      </c>
    </row>
    <row r="94" spans="1:14" ht="22" customHeight="1">
      <c r="A94" s="200"/>
      <c r="B94" s="148"/>
      <c r="C94" s="28"/>
      <c r="D94" s="29"/>
      <c r="E94" s="29"/>
      <c r="F94" s="30">
        <v>5</v>
      </c>
      <c r="G94" s="245" t="s">
        <v>587</v>
      </c>
      <c r="H94" s="246"/>
      <c r="I94" s="237" t="s">
        <v>539</v>
      </c>
      <c r="J94" s="238"/>
      <c r="K94" s="1" t="str">
        <f t="shared" si="10"/>
        <v/>
      </c>
      <c r="L94" s="1" t="str">
        <f t="shared" si="7"/>
        <v/>
      </c>
      <c r="M94" s="1" t="str">
        <f t="shared" si="8"/>
        <v/>
      </c>
      <c r="N94" s="1" t="str">
        <f t="shared" si="9"/>
        <v/>
      </c>
    </row>
    <row r="95" spans="1:14" ht="18" customHeight="1">
      <c r="A95" s="200"/>
      <c r="B95" s="149"/>
      <c r="C95" s="25">
        <v>7</v>
      </c>
      <c r="D95" s="26"/>
      <c r="E95" s="26"/>
      <c r="F95" s="27"/>
      <c r="G95" s="243" t="s">
        <v>588</v>
      </c>
      <c r="H95" s="244"/>
      <c r="I95" s="232"/>
      <c r="J95" s="233"/>
      <c r="K95" s="1" t="str">
        <f t="shared" si="10"/>
        <v/>
      </c>
      <c r="L95" s="1" t="str">
        <f t="shared" si="7"/>
        <v/>
      </c>
      <c r="M95" s="1" t="str">
        <f t="shared" si="8"/>
        <v/>
      </c>
      <c r="N95" s="1" t="str">
        <f t="shared" si="9"/>
        <v/>
      </c>
    </row>
    <row r="96" spans="1:14" ht="18" customHeight="1">
      <c r="A96" s="200"/>
      <c r="B96" s="149"/>
      <c r="C96" s="28" t="s">
        <v>1059</v>
      </c>
      <c r="D96" s="29"/>
      <c r="E96" s="29"/>
      <c r="F96" s="30"/>
      <c r="G96" s="245" t="s">
        <v>589</v>
      </c>
      <c r="H96" s="246"/>
      <c r="I96" s="237"/>
      <c r="J96" s="238"/>
      <c r="K96" s="1" t="str">
        <f t="shared" si="10"/>
        <v/>
      </c>
      <c r="L96" s="1" t="str">
        <f t="shared" si="7"/>
        <v/>
      </c>
      <c r="M96" s="1" t="str">
        <f t="shared" si="8"/>
        <v/>
      </c>
      <c r="N96" s="1" t="str">
        <f t="shared" si="9"/>
        <v/>
      </c>
    </row>
    <row r="97" spans="1:14" ht="18" customHeight="1">
      <c r="A97" s="200"/>
      <c r="B97" s="149"/>
      <c r="C97" s="25">
        <v>7</v>
      </c>
      <c r="D97" s="26"/>
      <c r="E97" s="26">
        <v>7</v>
      </c>
      <c r="F97" s="27">
        <v>7</v>
      </c>
      <c r="G97" s="243" t="s">
        <v>590</v>
      </c>
      <c r="H97" s="244"/>
      <c r="I97" s="239">
        <v>0.5</v>
      </c>
      <c r="J97" s="240"/>
      <c r="K97" s="1" t="str">
        <f t="shared" si="10"/>
        <v/>
      </c>
      <c r="L97" s="1" t="str">
        <f t="shared" si="7"/>
        <v/>
      </c>
      <c r="M97" s="1" t="str">
        <f t="shared" si="8"/>
        <v/>
      </c>
      <c r="N97" s="1" t="str">
        <f t="shared" si="9"/>
        <v/>
      </c>
    </row>
    <row r="98" spans="1:14" ht="18" customHeight="1">
      <c r="A98" s="200"/>
      <c r="B98" s="149"/>
      <c r="C98" s="28"/>
      <c r="D98" s="29"/>
      <c r="E98" s="29"/>
      <c r="F98" s="30"/>
      <c r="G98" s="245" t="s">
        <v>591</v>
      </c>
      <c r="H98" s="246"/>
      <c r="I98" s="237"/>
      <c r="J98" s="238"/>
      <c r="K98" s="1" t="str">
        <f t="shared" si="10"/>
        <v/>
      </c>
      <c r="L98" s="1" t="str">
        <f t="shared" si="7"/>
        <v/>
      </c>
      <c r="M98" s="1" t="str">
        <f t="shared" si="8"/>
        <v/>
      </c>
      <c r="N98" s="1" t="str">
        <f t="shared" si="9"/>
        <v/>
      </c>
    </row>
    <row r="99" spans="1:14" ht="18" customHeight="1">
      <c r="A99" s="200"/>
      <c r="B99" s="149"/>
      <c r="C99" s="25">
        <v>20</v>
      </c>
      <c r="D99" s="26" t="s">
        <v>870</v>
      </c>
      <c r="E99" s="26">
        <v>20</v>
      </c>
      <c r="F99" s="27">
        <v>20</v>
      </c>
      <c r="G99" s="243" t="s">
        <v>592</v>
      </c>
      <c r="H99" s="244"/>
      <c r="I99" s="232"/>
      <c r="J99" s="233"/>
      <c r="K99" s="1" t="str">
        <f t="shared" si="10"/>
        <v/>
      </c>
      <c r="L99" s="1" t="str">
        <f t="shared" si="7"/>
        <v/>
      </c>
      <c r="M99" s="1" t="str">
        <f t="shared" si="8"/>
        <v/>
      </c>
      <c r="N99" s="1" t="str">
        <f t="shared" si="9"/>
        <v/>
      </c>
    </row>
    <row r="100" spans="1:14" ht="18" customHeight="1">
      <c r="A100" s="200"/>
      <c r="B100" s="149"/>
      <c r="C100" s="28" t="s">
        <v>1059</v>
      </c>
      <c r="D100" s="29">
        <v>5</v>
      </c>
      <c r="E100" s="29"/>
      <c r="F100" s="30"/>
      <c r="G100" s="245" t="s">
        <v>845</v>
      </c>
      <c r="H100" s="246"/>
      <c r="I100" s="237"/>
      <c r="J100" s="238"/>
      <c r="K100" s="1" t="str">
        <f t="shared" si="10"/>
        <v/>
      </c>
      <c r="L100" s="1" t="str">
        <f t="shared" si="7"/>
        <v/>
      </c>
      <c r="M100" s="1" t="str">
        <f t="shared" si="8"/>
        <v/>
      </c>
      <c r="N100" s="1" t="str">
        <f t="shared" si="9"/>
        <v/>
      </c>
    </row>
    <row r="101" spans="1:14" ht="18" customHeight="1">
      <c r="A101" s="200"/>
      <c r="B101" s="149"/>
      <c r="C101" s="25">
        <v>5</v>
      </c>
      <c r="D101" s="26"/>
      <c r="E101" s="26">
        <v>5</v>
      </c>
      <c r="F101" s="27">
        <v>5</v>
      </c>
      <c r="G101" s="243" t="s">
        <v>593</v>
      </c>
      <c r="H101" s="244"/>
      <c r="I101" s="232"/>
      <c r="J101" s="233"/>
      <c r="K101" s="1" t="str">
        <f t="shared" si="10"/>
        <v/>
      </c>
      <c r="L101" s="1" t="str">
        <f t="shared" si="7"/>
        <v/>
      </c>
      <c r="M101" s="1" t="str">
        <f t="shared" si="8"/>
        <v/>
      </c>
      <c r="N101" s="1" t="str">
        <f t="shared" si="9"/>
        <v/>
      </c>
    </row>
    <row r="102" spans="1:14" ht="18" customHeight="1">
      <c r="A102" s="200"/>
      <c r="B102" s="149"/>
      <c r="C102" s="28">
        <v>5</v>
      </c>
      <c r="D102" s="29"/>
      <c r="E102" s="29">
        <v>5</v>
      </c>
      <c r="F102" s="30">
        <v>5</v>
      </c>
      <c r="G102" s="245" t="s">
        <v>594</v>
      </c>
      <c r="H102" s="246"/>
      <c r="I102" s="237"/>
      <c r="J102" s="238"/>
      <c r="K102" s="1" t="str">
        <f t="shared" si="10"/>
        <v/>
      </c>
      <c r="L102" s="1" t="str">
        <f t="shared" si="7"/>
        <v/>
      </c>
      <c r="M102" s="1" t="str">
        <f t="shared" si="8"/>
        <v/>
      </c>
      <c r="N102" s="1" t="str">
        <f t="shared" si="9"/>
        <v/>
      </c>
    </row>
    <row r="103" spans="1:14" ht="18" customHeight="1">
      <c r="A103" s="200"/>
      <c r="B103" s="149"/>
      <c r="C103" s="25">
        <v>5</v>
      </c>
      <c r="D103" s="26" t="s">
        <v>870</v>
      </c>
      <c r="E103" s="26">
        <v>5</v>
      </c>
      <c r="F103" s="27">
        <v>5</v>
      </c>
      <c r="G103" s="243" t="s">
        <v>595</v>
      </c>
      <c r="H103" s="244"/>
      <c r="I103" s="232"/>
      <c r="J103" s="233"/>
      <c r="K103" s="1" t="str">
        <f t="shared" si="10"/>
        <v/>
      </c>
      <c r="L103" s="1" t="str">
        <f t="shared" si="7"/>
        <v/>
      </c>
      <c r="M103" s="1" t="str">
        <f t="shared" si="8"/>
        <v/>
      </c>
      <c r="N103" s="1" t="str">
        <f t="shared" si="9"/>
        <v/>
      </c>
    </row>
    <row r="104" spans="1:14" ht="18" customHeight="1">
      <c r="A104" s="200"/>
      <c r="B104" s="149"/>
      <c r="C104" s="28"/>
      <c r="D104" s="29"/>
      <c r="E104" s="29"/>
      <c r="F104" s="30"/>
      <c r="G104" s="245" t="s">
        <v>596</v>
      </c>
      <c r="H104" s="246"/>
      <c r="I104" s="237"/>
      <c r="J104" s="238"/>
      <c r="K104" s="1" t="str">
        <f t="shared" si="10"/>
        <v/>
      </c>
      <c r="L104" s="1" t="str">
        <f t="shared" si="7"/>
        <v/>
      </c>
      <c r="M104" s="1" t="str">
        <f t="shared" si="8"/>
        <v/>
      </c>
      <c r="N104" s="1" t="str">
        <f t="shared" si="9"/>
        <v/>
      </c>
    </row>
    <row r="105" spans="1:14" ht="18" customHeight="1">
      <c r="A105" s="200"/>
      <c r="B105" s="149"/>
      <c r="C105" s="25"/>
      <c r="D105" s="26"/>
      <c r="E105" s="26"/>
      <c r="F105" s="27"/>
      <c r="G105" s="243" t="s">
        <v>597</v>
      </c>
      <c r="H105" s="244"/>
      <c r="I105" s="232"/>
      <c r="J105" s="233"/>
      <c r="K105" s="1" t="str">
        <f t="shared" si="10"/>
        <v/>
      </c>
      <c r="L105" s="1" t="str">
        <f t="shared" si="7"/>
        <v/>
      </c>
      <c r="M105" s="1" t="str">
        <f t="shared" si="8"/>
        <v/>
      </c>
      <c r="N105" s="1" t="str">
        <f t="shared" si="9"/>
        <v/>
      </c>
    </row>
    <row r="106" spans="1:14" ht="18" customHeight="1">
      <c r="A106" s="200"/>
      <c r="B106" s="149"/>
      <c r="C106" s="28"/>
      <c r="D106" s="29"/>
      <c r="E106" s="29"/>
      <c r="F106" s="30"/>
      <c r="G106" s="245" t="s">
        <v>598</v>
      </c>
      <c r="H106" s="246"/>
      <c r="I106" s="237"/>
      <c r="J106" s="238"/>
      <c r="K106" s="1" t="str">
        <f t="shared" si="10"/>
        <v/>
      </c>
      <c r="L106" s="1" t="str">
        <f t="shared" si="7"/>
        <v/>
      </c>
      <c r="M106" s="1" t="str">
        <f t="shared" si="8"/>
        <v/>
      </c>
      <c r="N106" s="1" t="str">
        <f t="shared" si="9"/>
        <v/>
      </c>
    </row>
    <row r="107" spans="1:14" ht="22" customHeight="1">
      <c r="A107" s="200"/>
      <c r="B107" s="149"/>
      <c r="C107" s="25">
        <v>7</v>
      </c>
      <c r="D107" s="26"/>
      <c r="E107" s="26">
        <v>7</v>
      </c>
      <c r="F107" s="27">
        <v>7</v>
      </c>
      <c r="G107" s="243" t="s">
        <v>846</v>
      </c>
      <c r="H107" s="244"/>
      <c r="I107" s="232" t="s">
        <v>847</v>
      </c>
      <c r="J107" s="233"/>
      <c r="K107" s="1" t="str">
        <f t="shared" si="10"/>
        <v/>
      </c>
      <c r="L107" s="1" t="str">
        <f t="shared" si="7"/>
        <v/>
      </c>
      <c r="M107" s="1" t="str">
        <f t="shared" si="8"/>
        <v/>
      </c>
      <c r="N107" s="1" t="str">
        <f t="shared" si="9"/>
        <v/>
      </c>
    </row>
    <row r="108" spans="1:14" ht="18" customHeight="1">
      <c r="A108" s="200"/>
      <c r="B108" s="149"/>
      <c r="C108" s="28">
        <v>7</v>
      </c>
      <c r="D108" s="29" t="s">
        <v>870</v>
      </c>
      <c r="E108" s="29">
        <v>7</v>
      </c>
      <c r="F108" s="30">
        <v>7</v>
      </c>
      <c r="G108" s="245" t="s">
        <v>848</v>
      </c>
      <c r="H108" s="246"/>
      <c r="I108" s="237"/>
      <c r="J108" s="238"/>
      <c r="K108" s="1" t="str">
        <f t="shared" si="10"/>
        <v/>
      </c>
      <c r="L108" s="1" t="str">
        <f t="shared" si="7"/>
        <v/>
      </c>
      <c r="M108" s="1" t="str">
        <f t="shared" si="8"/>
        <v/>
      </c>
      <c r="N108" s="1" t="str">
        <f t="shared" si="9"/>
        <v/>
      </c>
    </row>
    <row r="109" spans="1:14" ht="18" customHeight="1">
      <c r="A109" s="200"/>
      <c r="B109" s="149"/>
      <c r="C109" s="25">
        <v>5</v>
      </c>
      <c r="D109" s="26"/>
      <c r="E109" s="26">
        <v>5</v>
      </c>
      <c r="F109" s="27">
        <v>5</v>
      </c>
      <c r="G109" s="243" t="s">
        <v>599</v>
      </c>
      <c r="H109" s="244"/>
      <c r="I109" s="232"/>
      <c r="J109" s="233"/>
      <c r="K109" s="1" t="str">
        <f t="shared" si="10"/>
        <v/>
      </c>
      <c r="L109" s="1" t="str">
        <f t="shared" si="7"/>
        <v/>
      </c>
      <c r="M109" s="1" t="str">
        <f t="shared" si="8"/>
        <v/>
      </c>
      <c r="N109" s="1" t="str">
        <f t="shared" si="9"/>
        <v/>
      </c>
    </row>
    <row r="110" spans="1:14" ht="18" customHeight="1">
      <c r="A110" s="200"/>
      <c r="B110" s="149"/>
      <c r="C110" s="28">
        <v>7</v>
      </c>
      <c r="D110" s="29" t="s">
        <v>870</v>
      </c>
      <c r="E110" s="29">
        <v>7</v>
      </c>
      <c r="F110" s="30">
        <v>7</v>
      </c>
      <c r="G110" s="245" t="s">
        <v>600</v>
      </c>
      <c r="H110" s="246"/>
      <c r="I110" s="237"/>
      <c r="J110" s="238"/>
      <c r="K110" s="1" t="str">
        <f t="shared" si="10"/>
        <v/>
      </c>
      <c r="L110" s="1" t="str">
        <f t="shared" si="7"/>
        <v/>
      </c>
      <c r="M110" s="1" t="str">
        <f t="shared" si="8"/>
        <v/>
      </c>
      <c r="N110" s="1" t="str">
        <f t="shared" si="9"/>
        <v/>
      </c>
    </row>
    <row r="111" spans="1:14" ht="18" customHeight="1">
      <c r="A111" s="200"/>
      <c r="B111" s="149"/>
      <c r="C111" s="25">
        <v>5</v>
      </c>
      <c r="D111" s="26"/>
      <c r="E111" s="26">
        <v>5</v>
      </c>
      <c r="F111" s="27">
        <v>5</v>
      </c>
      <c r="G111" s="243" t="s">
        <v>544</v>
      </c>
      <c r="H111" s="244"/>
      <c r="I111" s="232"/>
      <c r="J111" s="233"/>
      <c r="K111" s="1" t="str">
        <f t="shared" si="10"/>
        <v/>
      </c>
      <c r="L111" s="1" t="str">
        <f t="shared" si="7"/>
        <v/>
      </c>
      <c r="M111" s="1" t="str">
        <f t="shared" si="8"/>
        <v/>
      </c>
      <c r="N111" s="1" t="str">
        <f t="shared" si="9"/>
        <v/>
      </c>
    </row>
    <row r="112" spans="1:14" ht="18" customHeight="1">
      <c r="A112" s="200"/>
      <c r="B112" s="149"/>
      <c r="C112" s="28">
        <v>5</v>
      </c>
      <c r="D112" s="29" t="s">
        <v>864</v>
      </c>
      <c r="E112" s="29">
        <v>5</v>
      </c>
      <c r="F112" s="30">
        <v>5</v>
      </c>
      <c r="G112" s="245" t="s">
        <v>920</v>
      </c>
      <c r="H112" s="246"/>
      <c r="I112" s="237"/>
      <c r="J112" s="238"/>
      <c r="K112" s="1" t="str">
        <f t="shared" si="10"/>
        <v/>
      </c>
      <c r="L112" s="1" t="str">
        <f t="shared" si="7"/>
        <v/>
      </c>
      <c r="M112" s="1" t="str">
        <f t="shared" si="8"/>
        <v/>
      </c>
      <c r="N112" s="1" t="str">
        <f t="shared" si="9"/>
        <v/>
      </c>
    </row>
    <row r="113" spans="1:14" ht="18" customHeight="1">
      <c r="A113" s="200"/>
      <c r="B113" s="149"/>
      <c r="C113" s="25">
        <v>5</v>
      </c>
      <c r="D113" s="26" t="s">
        <v>864</v>
      </c>
      <c r="E113" s="26">
        <v>5</v>
      </c>
      <c r="F113" s="27">
        <v>5</v>
      </c>
      <c r="G113" s="243" t="s">
        <v>921</v>
      </c>
      <c r="H113" s="244"/>
      <c r="I113" s="232"/>
      <c r="J113" s="233"/>
      <c r="K113" s="1" t="str">
        <f t="shared" si="10"/>
        <v/>
      </c>
      <c r="L113" s="1" t="str">
        <f t="shared" si="7"/>
        <v/>
      </c>
      <c r="M113" s="1" t="str">
        <f t="shared" si="8"/>
        <v/>
      </c>
      <c r="N113" s="1" t="str">
        <f t="shared" si="9"/>
        <v/>
      </c>
    </row>
    <row r="114" spans="1:14" ht="18" customHeight="1">
      <c r="A114" s="200"/>
      <c r="B114" s="149"/>
      <c r="C114" s="28">
        <v>7</v>
      </c>
      <c r="D114" s="29"/>
      <c r="E114" s="29">
        <v>7</v>
      </c>
      <c r="F114" s="30">
        <v>7</v>
      </c>
      <c r="G114" s="245" t="s">
        <v>545</v>
      </c>
      <c r="H114" s="246"/>
      <c r="I114" s="237"/>
      <c r="J114" s="238"/>
      <c r="K114" s="1" t="str">
        <f t="shared" si="10"/>
        <v/>
      </c>
      <c r="L114" s="1" t="str">
        <f t="shared" si="7"/>
        <v/>
      </c>
      <c r="M114" s="1" t="str">
        <f t="shared" si="8"/>
        <v/>
      </c>
      <c r="N114" s="1" t="str">
        <f t="shared" si="9"/>
        <v/>
      </c>
    </row>
    <row r="115" spans="1:14" ht="18" customHeight="1">
      <c r="A115" s="200"/>
      <c r="B115" s="149"/>
      <c r="C115" s="25">
        <v>3</v>
      </c>
      <c r="D115" s="26"/>
      <c r="E115" s="26">
        <v>3</v>
      </c>
      <c r="F115" s="27">
        <v>3</v>
      </c>
      <c r="G115" s="243" t="s">
        <v>546</v>
      </c>
      <c r="H115" s="244"/>
      <c r="I115" s="232"/>
      <c r="J115" s="233"/>
      <c r="K115" s="1" t="str">
        <f t="shared" si="10"/>
        <v/>
      </c>
      <c r="L115" s="1" t="str">
        <f t="shared" si="7"/>
        <v/>
      </c>
      <c r="M115" s="1" t="str">
        <f t="shared" si="8"/>
        <v/>
      </c>
      <c r="N115" s="1" t="str">
        <f t="shared" si="9"/>
        <v/>
      </c>
    </row>
    <row r="116" spans="1:14" ht="18" customHeight="1">
      <c r="A116" s="200"/>
      <c r="B116" s="149"/>
      <c r="C116" s="28">
        <v>7</v>
      </c>
      <c r="D116" s="29" t="s">
        <v>864</v>
      </c>
      <c r="E116" s="29">
        <v>7</v>
      </c>
      <c r="F116" s="30">
        <v>7</v>
      </c>
      <c r="G116" s="245" t="s">
        <v>547</v>
      </c>
      <c r="H116" s="246"/>
      <c r="I116" s="237" t="s">
        <v>1043</v>
      </c>
      <c r="J116" s="238"/>
      <c r="K116" s="1" t="str">
        <f t="shared" si="10"/>
        <v/>
      </c>
      <c r="L116" s="1" t="str">
        <f t="shared" si="7"/>
        <v/>
      </c>
      <c r="M116" s="1" t="str">
        <f t="shared" si="8"/>
        <v/>
      </c>
      <c r="N116" s="1" t="str">
        <f t="shared" si="9"/>
        <v/>
      </c>
    </row>
    <row r="117" spans="1:14" ht="26" customHeight="1">
      <c r="A117" s="200"/>
      <c r="B117" s="149"/>
      <c r="C117" s="25">
        <v>7</v>
      </c>
      <c r="D117" s="26"/>
      <c r="E117" s="26">
        <v>7</v>
      </c>
      <c r="F117" s="27">
        <v>7</v>
      </c>
      <c r="G117" s="243" t="s">
        <v>548</v>
      </c>
      <c r="H117" s="244"/>
      <c r="I117" s="232"/>
      <c r="J117" s="233"/>
      <c r="K117" s="1" t="str">
        <f t="shared" si="10"/>
        <v/>
      </c>
      <c r="L117" s="1" t="str">
        <f t="shared" si="7"/>
        <v/>
      </c>
      <c r="M117" s="1" t="str">
        <f t="shared" si="8"/>
        <v/>
      </c>
      <c r="N117" s="1" t="str">
        <f t="shared" si="9"/>
        <v/>
      </c>
    </row>
    <row r="118" spans="1:14" ht="18" customHeight="1" thickBot="1">
      <c r="A118" s="200"/>
      <c r="B118" s="151"/>
      <c r="C118" s="28">
        <v>15</v>
      </c>
      <c r="D118" s="29" t="s">
        <v>864</v>
      </c>
      <c r="E118" s="29">
        <v>15</v>
      </c>
      <c r="F118" s="30">
        <v>15</v>
      </c>
      <c r="G118" s="245" t="s">
        <v>577</v>
      </c>
      <c r="H118" s="246"/>
      <c r="I118" s="237"/>
      <c r="J118" s="238"/>
      <c r="K118" s="1" t="str">
        <f t="shared" si="10"/>
        <v/>
      </c>
      <c r="L118" s="1" t="str">
        <f t="shared" si="7"/>
        <v/>
      </c>
      <c r="M118" s="1" t="str">
        <f t="shared" si="8"/>
        <v/>
      </c>
      <c r="N118" s="1" t="str">
        <f t="shared" si="9"/>
        <v/>
      </c>
    </row>
    <row r="119" spans="1:14" ht="18" customHeight="1" thickBot="1">
      <c r="A119" s="200"/>
      <c r="B119" s="216" t="b">
        <v>0</v>
      </c>
      <c r="C119" s="217"/>
      <c r="D119" s="217"/>
      <c r="E119" s="217"/>
      <c r="F119" s="218"/>
      <c r="G119" s="280" t="s">
        <v>1074</v>
      </c>
      <c r="H119" s="318"/>
      <c r="I119" s="318"/>
      <c r="J119" s="319"/>
      <c r="K119" s="1" t="str">
        <f t="shared" si="10"/>
        <v/>
      </c>
      <c r="L119" s="1" t="str">
        <f t="shared" si="7"/>
        <v/>
      </c>
      <c r="M119" s="1" t="str">
        <f t="shared" si="8"/>
        <v/>
      </c>
      <c r="N119" s="1" t="str">
        <f t="shared" si="9"/>
        <v/>
      </c>
    </row>
    <row r="120" spans="1:14" ht="18" customHeight="1">
      <c r="A120" s="200"/>
      <c r="B120" s="148"/>
      <c r="C120" s="28"/>
      <c r="D120" s="29"/>
      <c r="E120" s="29"/>
      <c r="F120" s="30" t="s">
        <v>1059</v>
      </c>
      <c r="G120" s="245" t="s">
        <v>640</v>
      </c>
      <c r="H120" s="246"/>
      <c r="I120" s="237"/>
      <c r="J120" s="238"/>
      <c r="K120" s="1" t="str">
        <f t="shared" si="10"/>
        <v/>
      </c>
      <c r="L120" s="1" t="str">
        <f t="shared" si="7"/>
        <v/>
      </c>
      <c r="M120" s="1" t="str">
        <f t="shared" si="8"/>
        <v/>
      </c>
      <c r="N120" s="1" t="str">
        <f t="shared" si="9"/>
        <v/>
      </c>
    </row>
    <row r="121" spans="1:14" ht="18" customHeight="1">
      <c r="A121" s="200"/>
      <c r="B121" s="149"/>
      <c r="C121" s="25"/>
      <c r="D121" s="26" t="s">
        <v>865</v>
      </c>
      <c r="E121" s="26"/>
      <c r="F121" s="27" t="s">
        <v>1059</v>
      </c>
      <c r="G121" s="243" t="s">
        <v>641</v>
      </c>
      <c r="H121" s="244"/>
      <c r="I121" s="232"/>
      <c r="J121" s="233"/>
      <c r="K121" s="1" t="str">
        <f t="shared" si="10"/>
        <v/>
      </c>
      <c r="L121" s="1" t="str">
        <f t="shared" si="7"/>
        <v/>
      </c>
      <c r="M121" s="1" t="str">
        <f t="shared" si="8"/>
        <v/>
      </c>
      <c r="N121" s="1" t="str">
        <f t="shared" si="9"/>
        <v/>
      </c>
    </row>
    <row r="122" spans="1:14" ht="18" customHeight="1">
      <c r="A122" s="200"/>
      <c r="B122" s="149"/>
      <c r="C122" s="28"/>
      <c r="D122" s="29" t="s">
        <v>865</v>
      </c>
      <c r="E122" s="29"/>
      <c r="F122" s="30" t="s">
        <v>1059</v>
      </c>
      <c r="G122" s="245" t="s">
        <v>578</v>
      </c>
      <c r="H122" s="246"/>
      <c r="I122" s="237"/>
      <c r="J122" s="238"/>
      <c r="K122" s="1" t="str">
        <f t="shared" si="10"/>
        <v/>
      </c>
      <c r="L122" s="1" t="str">
        <f t="shared" si="7"/>
        <v/>
      </c>
      <c r="M122" s="1" t="str">
        <f t="shared" si="8"/>
        <v/>
      </c>
      <c r="N122" s="1" t="str">
        <f t="shared" si="9"/>
        <v/>
      </c>
    </row>
    <row r="123" spans="1:14" ht="18" customHeight="1">
      <c r="A123" s="200"/>
      <c r="B123" s="149"/>
      <c r="C123" s="25"/>
      <c r="D123" s="26" t="s">
        <v>865</v>
      </c>
      <c r="E123" s="26"/>
      <c r="F123" s="27" t="s">
        <v>1059</v>
      </c>
      <c r="G123" s="243" t="s">
        <v>579</v>
      </c>
      <c r="H123" s="244"/>
      <c r="I123" s="232"/>
      <c r="J123" s="233"/>
      <c r="K123" s="1" t="str">
        <f t="shared" si="10"/>
        <v/>
      </c>
      <c r="L123" s="1" t="str">
        <f t="shared" si="7"/>
        <v/>
      </c>
      <c r="M123" s="1" t="str">
        <f t="shared" si="8"/>
        <v/>
      </c>
      <c r="N123" s="1" t="str">
        <f t="shared" si="9"/>
        <v/>
      </c>
    </row>
    <row r="124" spans="1:14" ht="18" customHeight="1">
      <c r="A124" s="200"/>
      <c r="B124" s="149"/>
      <c r="C124" s="28"/>
      <c r="D124" s="29" t="s">
        <v>865</v>
      </c>
      <c r="E124" s="29"/>
      <c r="F124" s="30" t="s">
        <v>1059</v>
      </c>
      <c r="G124" s="245" t="s">
        <v>580</v>
      </c>
      <c r="H124" s="246"/>
      <c r="I124" s="237" t="s">
        <v>1044</v>
      </c>
      <c r="J124" s="238"/>
      <c r="K124" s="1" t="str">
        <f t="shared" si="10"/>
        <v/>
      </c>
      <c r="L124" s="1" t="str">
        <f t="shared" si="7"/>
        <v/>
      </c>
      <c r="M124" s="1" t="str">
        <f t="shared" si="8"/>
        <v/>
      </c>
      <c r="N124" s="1" t="str">
        <f t="shared" si="9"/>
        <v/>
      </c>
    </row>
    <row r="125" spans="1:14" ht="18" customHeight="1">
      <c r="A125" s="200"/>
      <c r="B125" s="149"/>
      <c r="C125" s="25"/>
      <c r="D125" s="26" t="s">
        <v>865</v>
      </c>
      <c r="E125" s="26"/>
      <c r="F125" s="27" t="s">
        <v>1059</v>
      </c>
      <c r="G125" s="243" t="s">
        <v>581</v>
      </c>
      <c r="H125" s="244"/>
      <c r="I125" s="232"/>
      <c r="J125" s="233"/>
      <c r="K125" s="1" t="str">
        <f t="shared" si="10"/>
        <v/>
      </c>
      <c r="L125" s="1" t="str">
        <f t="shared" si="7"/>
        <v/>
      </c>
      <c r="M125" s="1" t="str">
        <f t="shared" si="8"/>
        <v/>
      </c>
      <c r="N125" s="1" t="str">
        <f t="shared" si="9"/>
        <v/>
      </c>
    </row>
    <row r="126" spans="1:14" ht="18" customHeight="1" thickBot="1">
      <c r="A126" s="200"/>
      <c r="B126" s="151"/>
      <c r="C126" s="28"/>
      <c r="D126" s="29" t="s">
        <v>865</v>
      </c>
      <c r="E126" s="29"/>
      <c r="F126" s="30" t="s">
        <v>1059</v>
      </c>
      <c r="G126" s="278" t="s">
        <v>582</v>
      </c>
      <c r="H126" s="279"/>
      <c r="I126" s="236" t="s">
        <v>909</v>
      </c>
      <c r="J126" s="235"/>
      <c r="K126" s="1" t="str">
        <f t="shared" si="10"/>
        <v/>
      </c>
      <c r="L126" s="1" t="str">
        <f t="shared" si="7"/>
        <v/>
      </c>
      <c r="M126" s="1" t="str">
        <f t="shared" si="8"/>
        <v/>
      </c>
      <c r="N126" s="1" t="str">
        <f t="shared" si="9"/>
        <v/>
      </c>
    </row>
    <row r="127" spans="1:14" ht="29" customHeight="1" thickBot="1">
      <c r="A127" s="200"/>
      <c r="B127" s="216"/>
      <c r="C127" s="217"/>
      <c r="D127" s="217"/>
      <c r="E127" s="217"/>
      <c r="F127" s="218"/>
      <c r="G127" s="280" t="s">
        <v>586</v>
      </c>
      <c r="H127" s="281"/>
      <c r="I127" s="281"/>
      <c r="J127" s="282"/>
      <c r="K127" s="1" t="str">
        <f t="shared" si="10"/>
        <v/>
      </c>
      <c r="L127" s="1" t="str">
        <f t="shared" si="7"/>
        <v/>
      </c>
      <c r="M127" s="1" t="str">
        <f t="shared" si="8"/>
        <v/>
      </c>
      <c r="N127" s="1" t="str">
        <f t="shared" si="9"/>
        <v/>
      </c>
    </row>
    <row r="128" spans="1:14" ht="18" customHeight="1">
      <c r="A128" s="200"/>
      <c r="B128" s="148"/>
      <c r="C128" s="28"/>
      <c r="D128" s="29"/>
      <c r="E128" s="29"/>
      <c r="F128" s="30"/>
      <c r="G128" s="285" t="s">
        <v>583</v>
      </c>
      <c r="H128" s="286"/>
      <c r="I128" s="230"/>
      <c r="J128" s="231"/>
      <c r="K128" s="1" t="str">
        <f t="shared" si="10"/>
        <v/>
      </c>
      <c r="L128" s="1" t="str">
        <f t="shared" si="7"/>
        <v/>
      </c>
      <c r="M128" s="1" t="str">
        <f t="shared" si="8"/>
        <v/>
      </c>
      <c r="N128" s="1" t="str">
        <f t="shared" si="9"/>
        <v/>
      </c>
    </row>
    <row r="129" spans="1:14" ht="18" customHeight="1">
      <c r="A129" s="200"/>
      <c r="B129" s="149"/>
      <c r="C129" s="25">
        <v>20</v>
      </c>
      <c r="D129" s="26" t="s">
        <v>870</v>
      </c>
      <c r="E129" s="26">
        <v>20</v>
      </c>
      <c r="F129" s="27">
        <v>20</v>
      </c>
      <c r="G129" s="243" t="s">
        <v>584</v>
      </c>
      <c r="H129" s="244"/>
      <c r="I129" s="232"/>
      <c r="J129" s="233"/>
      <c r="K129" s="1" t="str">
        <f t="shared" si="10"/>
        <v/>
      </c>
      <c r="L129" s="1" t="str">
        <f t="shared" si="7"/>
        <v/>
      </c>
      <c r="M129" s="1" t="str">
        <f t="shared" si="8"/>
        <v/>
      </c>
      <c r="N129" s="1" t="str">
        <f t="shared" si="9"/>
        <v/>
      </c>
    </row>
    <row r="130" spans="1:14" ht="18" customHeight="1" thickBot="1">
      <c r="A130" s="200"/>
      <c r="B130" s="151"/>
      <c r="C130" s="28">
        <v>5</v>
      </c>
      <c r="D130" s="29"/>
      <c r="E130" s="29">
        <v>5</v>
      </c>
      <c r="F130" s="30">
        <v>5</v>
      </c>
      <c r="G130" s="278" t="s">
        <v>585</v>
      </c>
      <c r="H130" s="279"/>
      <c r="I130" s="236"/>
      <c r="J130" s="235"/>
      <c r="K130" s="1" t="str">
        <f t="shared" si="10"/>
        <v/>
      </c>
      <c r="L130" s="1" t="str">
        <f t="shared" si="7"/>
        <v/>
      </c>
      <c r="M130" s="1" t="str">
        <f t="shared" si="8"/>
        <v/>
      </c>
      <c r="N130" s="1" t="str">
        <f t="shared" si="9"/>
        <v/>
      </c>
    </row>
    <row r="131" spans="1:14" ht="66" customHeight="1" thickBot="1">
      <c r="A131" s="200"/>
      <c r="B131" s="216"/>
      <c r="C131" s="217"/>
      <c r="D131" s="217"/>
      <c r="E131" s="217"/>
      <c r="F131" s="218"/>
      <c r="G131" s="280" t="s">
        <v>509</v>
      </c>
      <c r="H131" s="281"/>
      <c r="I131" s="281"/>
      <c r="J131" s="282"/>
      <c r="K131" s="1" t="str">
        <f t="shared" si="10"/>
        <v/>
      </c>
      <c r="L131" s="1" t="str">
        <f t="shared" si="7"/>
        <v/>
      </c>
      <c r="M131" s="1" t="str">
        <f t="shared" si="8"/>
        <v/>
      </c>
      <c r="N131" s="1" t="str">
        <f t="shared" si="9"/>
        <v/>
      </c>
    </row>
    <row r="132" spans="1:14" ht="18" customHeight="1">
      <c r="A132" s="200"/>
      <c r="B132" s="148"/>
      <c r="C132" s="28" t="s">
        <v>834</v>
      </c>
      <c r="D132" s="29"/>
      <c r="E132" s="29"/>
      <c r="F132" s="30"/>
      <c r="G132" s="285" t="s">
        <v>510</v>
      </c>
      <c r="H132" s="286"/>
      <c r="I132" s="230"/>
      <c r="J132" s="231"/>
      <c r="K132" s="1" t="str">
        <f t="shared" si="10"/>
        <v/>
      </c>
      <c r="L132" s="1" t="str">
        <f t="shared" si="7"/>
        <v/>
      </c>
      <c r="M132" s="1" t="str">
        <f t="shared" si="8"/>
        <v/>
      </c>
      <c r="N132" s="1" t="str">
        <f t="shared" si="9"/>
        <v/>
      </c>
    </row>
    <row r="133" spans="1:14" ht="18" customHeight="1">
      <c r="A133" s="200"/>
      <c r="B133" s="149" t="b">
        <v>0</v>
      </c>
      <c r="C133" s="25" t="s">
        <v>834</v>
      </c>
      <c r="D133" s="26">
        <v>7</v>
      </c>
      <c r="E133" s="26"/>
      <c r="F133" s="27"/>
      <c r="G133" s="243" t="s">
        <v>511</v>
      </c>
      <c r="H133" s="244"/>
      <c r="I133" s="232"/>
      <c r="J133" s="233"/>
      <c r="K133" s="1" t="str">
        <f t="shared" si="10"/>
        <v/>
      </c>
      <c r="L133" s="1" t="str">
        <f t="shared" si="7"/>
        <v/>
      </c>
      <c r="M133" s="1" t="str">
        <f t="shared" si="8"/>
        <v/>
      </c>
      <c r="N133" s="1" t="str">
        <f t="shared" si="9"/>
        <v/>
      </c>
    </row>
    <row r="134" spans="1:14" ht="22" customHeight="1" thickBot="1">
      <c r="A134" s="200"/>
      <c r="B134" s="151" t="b">
        <v>0</v>
      </c>
      <c r="C134" s="28">
        <v>7</v>
      </c>
      <c r="D134" s="29"/>
      <c r="E134" s="29"/>
      <c r="F134" s="30"/>
      <c r="G134" s="278" t="s">
        <v>573</v>
      </c>
      <c r="H134" s="279"/>
      <c r="I134" s="236"/>
      <c r="J134" s="235"/>
      <c r="K134" s="1" t="str">
        <f t="shared" si="10"/>
        <v/>
      </c>
      <c r="L134" s="1" t="str">
        <f t="shared" si="7"/>
        <v/>
      </c>
      <c r="M134" s="1" t="str">
        <f t="shared" si="8"/>
        <v/>
      </c>
      <c r="N134" s="1" t="str">
        <f t="shared" si="9"/>
        <v/>
      </c>
    </row>
    <row r="135" spans="1:14" ht="42" customHeight="1" thickBot="1">
      <c r="A135" s="200"/>
      <c r="B135" s="216" t="b">
        <v>0</v>
      </c>
      <c r="C135" s="217"/>
      <c r="D135" s="217"/>
      <c r="E135" s="217"/>
      <c r="F135" s="218"/>
      <c r="G135" s="280" t="s">
        <v>538</v>
      </c>
      <c r="H135" s="281"/>
      <c r="I135" s="281"/>
      <c r="J135" s="282"/>
      <c r="K135" s="1" t="str">
        <f t="shared" si="10"/>
        <v/>
      </c>
      <c r="L135" s="1" t="str">
        <f t="shared" si="7"/>
        <v/>
      </c>
      <c r="M135" s="1" t="str">
        <f t="shared" si="8"/>
        <v/>
      </c>
      <c r="N135" s="1" t="str">
        <f t="shared" si="9"/>
        <v/>
      </c>
    </row>
    <row r="136" spans="1:14" ht="18" customHeight="1">
      <c r="A136" s="200"/>
      <c r="B136" s="148" t="b">
        <v>0</v>
      </c>
      <c r="C136" s="28">
        <v>7</v>
      </c>
      <c r="D136" s="29"/>
      <c r="E136" s="29">
        <v>7</v>
      </c>
      <c r="F136" s="30">
        <v>7</v>
      </c>
      <c r="G136" s="285" t="s">
        <v>575</v>
      </c>
      <c r="H136" s="286"/>
      <c r="I136" s="230"/>
      <c r="J136" s="231"/>
      <c r="K136" s="1" t="str">
        <f t="shared" si="10"/>
        <v/>
      </c>
      <c r="L136" s="1" t="str">
        <f t="shared" si="7"/>
        <v/>
      </c>
      <c r="M136" s="1" t="str">
        <f t="shared" si="8"/>
        <v/>
      </c>
      <c r="N136" s="1" t="str">
        <f t="shared" si="9"/>
        <v/>
      </c>
    </row>
    <row r="137" spans="1:14" ht="18" customHeight="1">
      <c r="A137" s="200"/>
      <c r="B137" s="149"/>
      <c r="C137" s="25">
        <v>5</v>
      </c>
      <c r="D137" s="26"/>
      <c r="E137" s="26"/>
      <c r="F137" s="27"/>
      <c r="G137" s="243" t="s">
        <v>835</v>
      </c>
      <c r="H137" s="244"/>
      <c r="I137" s="232"/>
      <c r="J137" s="233"/>
      <c r="K137" s="1" t="str">
        <f t="shared" si="10"/>
        <v/>
      </c>
      <c r="L137" s="1" t="str">
        <f t="shared" si="7"/>
        <v/>
      </c>
      <c r="M137" s="1" t="str">
        <f t="shared" si="8"/>
        <v/>
      </c>
      <c r="N137" s="1" t="str">
        <f t="shared" si="9"/>
        <v/>
      </c>
    </row>
    <row r="138" spans="1:14" ht="29" customHeight="1" thickBot="1">
      <c r="A138" s="200"/>
      <c r="B138" s="151" t="b">
        <v>0</v>
      </c>
      <c r="C138" s="28">
        <v>6</v>
      </c>
      <c r="D138" s="29"/>
      <c r="E138" s="29">
        <v>6</v>
      </c>
      <c r="F138" s="30">
        <v>6</v>
      </c>
      <c r="G138" s="278" t="s">
        <v>576</v>
      </c>
      <c r="H138" s="279"/>
      <c r="I138" s="234"/>
      <c r="J138" s="235"/>
      <c r="K138" s="1" t="str">
        <f t="shared" si="10"/>
        <v/>
      </c>
      <c r="L138" s="1" t="str">
        <f t="shared" ref="L138:L177" si="11">IF(B138=TRUE,D138,"")</f>
        <v/>
      </c>
      <c r="M138" s="1" t="str">
        <f t="shared" ref="M138:M177" si="12">IF(B138=TRUE,E138,"")</f>
        <v/>
      </c>
      <c r="N138" s="1" t="str">
        <f t="shared" ref="N138:N177" si="13">IF(B138=TRUE,F138,"")</f>
        <v/>
      </c>
    </row>
    <row r="139" spans="1:14" ht="67" customHeight="1" thickBot="1">
      <c r="A139" s="200"/>
      <c r="B139" s="216"/>
      <c r="C139" s="217"/>
      <c r="D139" s="217"/>
      <c r="E139" s="217"/>
      <c r="F139" s="218"/>
      <c r="G139" s="280" t="s">
        <v>553</v>
      </c>
      <c r="H139" s="281"/>
      <c r="I139" s="281"/>
      <c r="J139" s="282"/>
      <c r="K139" s="1" t="str">
        <f t="shared" si="10"/>
        <v/>
      </c>
      <c r="L139" s="1" t="str">
        <f t="shared" si="11"/>
        <v/>
      </c>
      <c r="M139" s="1" t="str">
        <f t="shared" si="12"/>
        <v/>
      </c>
      <c r="N139" s="1" t="str">
        <f t="shared" si="13"/>
        <v/>
      </c>
    </row>
    <row r="140" spans="1:14" ht="18" customHeight="1" thickBot="1">
      <c r="A140" s="200"/>
      <c r="B140" s="152" t="b">
        <v>0</v>
      </c>
      <c r="C140" s="28"/>
      <c r="D140" s="29" t="s">
        <v>954</v>
      </c>
      <c r="E140" s="29"/>
      <c r="F140" s="30">
        <v>5</v>
      </c>
      <c r="G140" s="275" t="s">
        <v>554</v>
      </c>
      <c r="H140" s="276"/>
      <c r="I140" s="224"/>
      <c r="J140" s="225"/>
      <c r="K140" s="1" t="str">
        <f t="shared" si="10"/>
        <v/>
      </c>
      <c r="L140" s="1" t="str">
        <f t="shared" si="11"/>
        <v/>
      </c>
      <c r="M140" s="1" t="str">
        <f t="shared" si="12"/>
        <v/>
      </c>
      <c r="N140" s="1" t="str">
        <f t="shared" si="13"/>
        <v/>
      </c>
    </row>
    <row r="141" spans="1:14" ht="42" customHeight="1" thickBot="1">
      <c r="A141" s="200"/>
      <c r="B141" s="216"/>
      <c r="C141" s="217"/>
      <c r="D141" s="217"/>
      <c r="E141" s="217"/>
      <c r="F141" s="218"/>
      <c r="G141" s="280" t="s">
        <v>555</v>
      </c>
      <c r="H141" s="281"/>
      <c r="I141" s="281"/>
      <c r="J141" s="282"/>
      <c r="K141" s="1" t="str">
        <f t="shared" si="10"/>
        <v/>
      </c>
      <c r="L141" s="1" t="str">
        <f t="shared" si="11"/>
        <v/>
      </c>
      <c r="M141" s="1" t="str">
        <f t="shared" si="12"/>
        <v/>
      </c>
      <c r="N141" s="1" t="str">
        <f t="shared" si="13"/>
        <v/>
      </c>
    </row>
    <row r="142" spans="1:14" ht="29" customHeight="1">
      <c r="A142" s="200"/>
      <c r="B142" s="148"/>
      <c r="C142" s="28">
        <v>5</v>
      </c>
      <c r="D142" s="29" t="s">
        <v>870</v>
      </c>
      <c r="E142" s="29">
        <v>5</v>
      </c>
      <c r="F142" s="30">
        <v>5</v>
      </c>
      <c r="G142" s="317" t="s">
        <v>556</v>
      </c>
      <c r="H142" s="317"/>
      <c r="I142" s="283" t="s">
        <v>557</v>
      </c>
      <c r="J142" s="284"/>
      <c r="K142" s="1" t="str">
        <f t="shared" ref="K142:K173" si="14">IF(B142=TRUE,C142,"")</f>
        <v/>
      </c>
      <c r="L142" s="1" t="str">
        <f t="shared" ref="L142:L173" si="15">IF(B142=TRUE,D142,"")</f>
        <v/>
      </c>
      <c r="M142" s="1" t="str">
        <f t="shared" ref="M142:M173" si="16">IF(B142=TRUE,E142,"")</f>
        <v/>
      </c>
      <c r="N142" s="1" t="str">
        <f t="shared" ref="N142:N173" si="17">IF(B142=TRUE,F142,"")</f>
        <v/>
      </c>
    </row>
    <row r="143" spans="1:14" ht="18" customHeight="1">
      <c r="A143" s="200"/>
      <c r="B143" s="149"/>
      <c r="C143" s="25">
        <v>5</v>
      </c>
      <c r="D143" s="26" t="s">
        <v>870</v>
      </c>
      <c r="E143" s="26">
        <v>5</v>
      </c>
      <c r="F143" s="27">
        <v>5</v>
      </c>
      <c r="G143" s="242" t="s">
        <v>558</v>
      </c>
      <c r="H143" s="242"/>
      <c r="I143" s="228"/>
      <c r="J143" s="229"/>
      <c r="K143" s="1" t="str">
        <f t="shared" si="14"/>
        <v/>
      </c>
      <c r="L143" s="1" t="str">
        <f t="shared" si="15"/>
        <v/>
      </c>
      <c r="M143" s="1" t="str">
        <f t="shared" si="16"/>
        <v/>
      </c>
      <c r="N143" s="1" t="str">
        <f t="shared" si="17"/>
        <v/>
      </c>
    </row>
    <row r="144" spans="1:14" ht="18" customHeight="1">
      <c r="A144" s="200"/>
      <c r="B144" s="149"/>
      <c r="C144" s="28"/>
      <c r="D144" s="29"/>
      <c r="E144" s="29"/>
      <c r="F144" s="30"/>
      <c r="G144" s="277" t="s">
        <v>843</v>
      </c>
      <c r="H144" s="277"/>
      <c r="I144" s="226"/>
      <c r="J144" s="227"/>
      <c r="K144" s="1" t="str">
        <f t="shared" si="14"/>
        <v/>
      </c>
      <c r="L144" s="1" t="str">
        <f t="shared" si="15"/>
        <v/>
      </c>
      <c r="M144" s="1" t="str">
        <f t="shared" si="16"/>
        <v/>
      </c>
      <c r="N144" s="1" t="str">
        <f t="shared" si="17"/>
        <v/>
      </c>
    </row>
    <row r="145" spans="1:14" ht="18" customHeight="1">
      <c r="A145" s="200"/>
      <c r="B145" s="149"/>
      <c r="C145" s="25"/>
      <c r="D145" s="26" t="s">
        <v>954</v>
      </c>
      <c r="E145" s="26"/>
      <c r="F145" s="27">
        <v>3</v>
      </c>
      <c r="G145" s="242" t="s">
        <v>559</v>
      </c>
      <c r="H145" s="242"/>
      <c r="I145" s="228"/>
      <c r="J145" s="229"/>
      <c r="K145" s="1" t="str">
        <f t="shared" si="14"/>
        <v/>
      </c>
      <c r="L145" s="1" t="str">
        <f t="shared" si="15"/>
        <v/>
      </c>
      <c r="M145" s="1" t="str">
        <f t="shared" si="16"/>
        <v/>
      </c>
      <c r="N145" s="1" t="str">
        <f t="shared" si="17"/>
        <v/>
      </c>
    </row>
    <row r="146" spans="1:14" ht="18" customHeight="1">
      <c r="A146" s="200"/>
      <c r="B146" s="149"/>
      <c r="C146" s="28"/>
      <c r="D146" s="29"/>
      <c r="E146" s="29"/>
      <c r="F146" s="30">
        <v>3</v>
      </c>
      <c r="G146" s="291" t="s">
        <v>560</v>
      </c>
      <c r="H146" s="277"/>
      <c r="I146" s="226"/>
      <c r="J146" s="227"/>
      <c r="K146" s="1" t="str">
        <f t="shared" si="14"/>
        <v/>
      </c>
      <c r="L146" s="1" t="str">
        <f t="shared" si="15"/>
        <v/>
      </c>
      <c r="M146" s="1" t="str">
        <f t="shared" si="16"/>
        <v/>
      </c>
      <c r="N146" s="1" t="str">
        <f t="shared" si="17"/>
        <v/>
      </c>
    </row>
    <row r="147" spans="1:14" ht="18" customHeight="1">
      <c r="A147" s="200"/>
      <c r="B147" s="149"/>
      <c r="C147" s="25"/>
      <c r="D147" s="26" t="s">
        <v>954</v>
      </c>
      <c r="E147" s="26"/>
      <c r="F147" s="27">
        <v>5</v>
      </c>
      <c r="G147" s="242" t="s">
        <v>1145</v>
      </c>
      <c r="H147" s="242"/>
      <c r="I147" s="228"/>
      <c r="J147" s="229"/>
      <c r="K147" s="1" t="str">
        <f t="shared" si="14"/>
        <v/>
      </c>
      <c r="L147" s="1" t="str">
        <f t="shared" si="15"/>
        <v/>
      </c>
      <c r="M147" s="1" t="str">
        <f t="shared" si="16"/>
        <v/>
      </c>
      <c r="N147" s="1" t="str">
        <f t="shared" si="17"/>
        <v/>
      </c>
    </row>
    <row r="148" spans="1:14" ht="18" customHeight="1" thickBot="1">
      <c r="A148" s="200"/>
      <c r="B148" s="151"/>
      <c r="C148" s="28"/>
      <c r="D148" s="29"/>
      <c r="E148" s="29"/>
      <c r="F148" s="30">
        <v>3</v>
      </c>
      <c r="G148" s="320" t="s">
        <v>561</v>
      </c>
      <c r="H148" s="320"/>
      <c r="I148" s="256" t="s">
        <v>821</v>
      </c>
      <c r="J148" s="257"/>
      <c r="K148" s="1" t="str">
        <f t="shared" si="14"/>
        <v/>
      </c>
      <c r="L148" s="1" t="str">
        <f t="shared" si="15"/>
        <v/>
      </c>
      <c r="M148" s="1" t="str">
        <f t="shared" si="16"/>
        <v/>
      </c>
      <c r="N148" s="1" t="str">
        <f t="shared" si="17"/>
        <v/>
      </c>
    </row>
    <row r="149" spans="1:14" ht="30" customHeight="1" thickBot="1">
      <c r="A149" s="200"/>
      <c r="B149" s="216"/>
      <c r="C149" s="217"/>
      <c r="D149" s="217"/>
      <c r="E149" s="217"/>
      <c r="F149" s="218"/>
      <c r="G149" s="280" t="s">
        <v>562</v>
      </c>
      <c r="H149" s="281"/>
      <c r="I149" s="281"/>
      <c r="J149" s="282"/>
      <c r="K149" s="1" t="str">
        <f t="shared" si="14"/>
        <v/>
      </c>
      <c r="L149" s="1" t="str">
        <f t="shared" si="15"/>
        <v/>
      </c>
      <c r="M149" s="1" t="str">
        <f t="shared" si="16"/>
        <v/>
      </c>
      <c r="N149" s="1" t="str">
        <f t="shared" si="17"/>
        <v/>
      </c>
    </row>
    <row r="150" spans="1:14" ht="18" customHeight="1">
      <c r="A150" s="200"/>
      <c r="B150" s="148" t="b">
        <v>0</v>
      </c>
      <c r="C150" s="28">
        <v>7</v>
      </c>
      <c r="D150" s="29"/>
      <c r="E150" s="29">
        <v>7</v>
      </c>
      <c r="F150" s="30">
        <v>7</v>
      </c>
      <c r="G150" s="277" t="s">
        <v>563</v>
      </c>
      <c r="H150" s="277"/>
      <c r="I150" s="226"/>
      <c r="J150" s="227"/>
      <c r="K150" s="1" t="str">
        <f t="shared" si="14"/>
        <v/>
      </c>
      <c r="L150" s="1" t="str">
        <f t="shared" si="15"/>
        <v/>
      </c>
      <c r="M150" s="1" t="str">
        <f t="shared" si="16"/>
        <v/>
      </c>
      <c r="N150" s="1" t="str">
        <f t="shared" si="17"/>
        <v/>
      </c>
    </row>
    <row r="151" spans="1:14" ht="18" customHeight="1">
      <c r="A151" s="200"/>
      <c r="B151" s="149"/>
      <c r="C151" s="25">
        <v>7</v>
      </c>
      <c r="D151" s="26"/>
      <c r="E151" s="26">
        <v>7</v>
      </c>
      <c r="F151" s="27">
        <v>7</v>
      </c>
      <c r="G151" s="242" t="s">
        <v>564</v>
      </c>
      <c r="H151" s="242"/>
      <c r="I151" s="228" t="s">
        <v>1071</v>
      </c>
      <c r="J151" s="229"/>
      <c r="K151" s="1" t="str">
        <f t="shared" si="14"/>
        <v/>
      </c>
      <c r="L151" s="1" t="str">
        <f t="shared" si="15"/>
        <v/>
      </c>
      <c r="M151" s="1" t="str">
        <f t="shared" si="16"/>
        <v/>
      </c>
      <c r="N151" s="1" t="str">
        <f t="shared" si="17"/>
        <v/>
      </c>
    </row>
    <row r="152" spans="1:14" ht="18" customHeight="1">
      <c r="A152" s="200"/>
      <c r="B152" s="149"/>
      <c r="C152" s="28"/>
      <c r="D152" s="29"/>
      <c r="E152" s="29"/>
      <c r="F152" s="30"/>
      <c r="G152" s="277" t="s">
        <v>565</v>
      </c>
      <c r="H152" s="277"/>
      <c r="I152" s="226"/>
      <c r="J152" s="227"/>
      <c r="K152" s="1" t="str">
        <f t="shared" si="14"/>
        <v/>
      </c>
      <c r="L152" s="1" t="str">
        <f t="shared" si="15"/>
        <v/>
      </c>
      <c r="M152" s="1" t="str">
        <f t="shared" si="16"/>
        <v/>
      </c>
      <c r="N152" s="1" t="str">
        <f t="shared" si="17"/>
        <v/>
      </c>
    </row>
    <row r="153" spans="1:14" ht="18" customHeight="1">
      <c r="A153" s="200"/>
      <c r="B153" s="149"/>
      <c r="C153" s="25">
        <v>5</v>
      </c>
      <c r="D153" s="26"/>
      <c r="E153" s="26">
        <v>5</v>
      </c>
      <c r="F153" s="27">
        <v>5</v>
      </c>
      <c r="G153" s="242" t="s">
        <v>566</v>
      </c>
      <c r="H153" s="242"/>
      <c r="I153" s="228"/>
      <c r="J153" s="229"/>
      <c r="K153" s="1" t="str">
        <f t="shared" si="14"/>
        <v/>
      </c>
      <c r="L153" s="1" t="str">
        <f t="shared" si="15"/>
        <v/>
      </c>
      <c r="M153" s="1" t="str">
        <f t="shared" si="16"/>
        <v/>
      </c>
      <c r="N153" s="1" t="str">
        <f t="shared" si="17"/>
        <v/>
      </c>
    </row>
    <row r="154" spans="1:14" ht="18" customHeight="1">
      <c r="A154" s="200"/>
      <c r="B154" s="149"/>
      <c r="C154" s="28">
        <v>7</v>
      </c>
      <c r="D154" s="29"/>
      <c r="E154" s="29">
        <v>7</v>
      </c>
      <c r="F154" s="30">
        <v>7</v>
      </c>
      <c r="G154" s="277" t="s">
        <v>567</v>
      </c>
      <c r="H154" s="277"/>
      <c r="I154" s="226"/>
      <c r="J154" s="227"/>
      <c r="K154" s="1" t="str">
        <f t="shared" si="14"/>
        <v/>
      </c>
      <c r="L154" s="1" t="str">
        <f t="shared" si="15"/>
        <v/>
      </c>
      <c r="M154" s="1" t="str">
        <f t="shared" si="16"/>
        <v/>
      </c>
      <c r="N154" s="1" t="str">
        <f t="shared" si="17"/>
        <v/>
      </c>
    </row>
    <row r="155" spans="1:14" ht="18" customHeight="1">
      <c r="A155" s="200"/>
      <c r="B155" s="149"/>
      <c r="C155" s="25">
        <v>7</v>
      </c>
      <c r="D155" s="26"/>
      <c r="E155" s="26">
        <v>7</v>
      </c>
      <c r="F155" s="27">
        <v>7</v>
      </c>
      <c r="G155" s="242" t="s">
        <v>568</v>
      </c>
      <c r="H155" s="242"/>
      <c r="I155" s="228"/>
      <c r="J155" s="229"/>
      <c r="K155" s="1" t="str">
        <f t="shared" si="14"/>
        <v/>
      </c>
      <c r="L155" s="1" t="str">
        <f t="shared" si="15"/>
        <v/>
      </c>
      <c r="M155" s="1" t="str">
        <f t="shared" si="16"/>
        <v/>
      </c>
      <c r="N155" s="1" t="str">
        <f t="shared" si="17"/>
        <v/>
      </c>
    </row>
    <row r="156" spans="1:14" ht="18" customHeight="1">
      <c r="A156" s="200"/>
      <c r="B156" s="149"/>
      <c r="C156" s="28">
        <v>7</v>
      </c>
      <c r="D156" s="29"/>
      <c r="E156" s="29">
        <v>7</v>
      </c>
      <c r="F156" s="30">
        <v>7</v>
      </c>
      <c r="G156" s="277" t="s">
        <v>541</v>
      </c>
      <c r="H156" s="277"/>
      <c r="I156" s="226"/>
      <c r="J156" s="227"/>
      <c r="K156" s="1" t="str">
        <f t="shared" si="14"/>
        <v/>
      </c>
      <c r="L156" s="1" t="str">
        <f t="shared" si="15"/>
        <v/>
      </c>
      <c r="M156" s="1" t="str">
        <f t="shared" si="16"/>
        <v/>
      </c>
      <c r="N156" s="1" t="str">
        <f t="shared" si="17"/>
        <v/>
      </c>
    </row>
    <row r="157" spans="1:14" ht="18" customHeight="1">
      <c r="A157" s="200"/>
      <c r="B157" s="149"/>
      <c r="C157" s="25">
        <v>7</v>
      </c>
      <c r="D157" s="26"/>
      <c r="E157" s="26">
        <v>7</v>
      </c>
      <c r="F157" s="27">
        <v>7</v>
      </c>
      <c r="G157" s="242" t="s">
        <v>542</v>
      </c>
      <c r="H157" s="242"/>
      <c r="I157" s="228" t="s">
        <v>527</v>
      </c>
      <c r="J157" s="229"/>
      <c r="K157" s="1" t="str">
        <f t="shared" si="14"/>
        <v/>
      </c>
      <c r="L157" s="1" t="str">
        <f t="shared" si="15"/>
        <v/>
      </c>
      <c r="M157" s="1" t="str">
        <f t="shared" si="16"/>
        <v/>
      </c>
      <c r="N157" s="1" t="str">
        <f t="shared" si="17"/>
        <v/>
      </c>
    </row>
    <row r="158" spans="1:14" ht="18" customHeight="1">
      <c r="A158" s="200"/>
      <c r="B158" s="149"/>
      <c r="C158" s="28">
        <v>7</v>
      </c>
      <c r="D158" s="29"/>
      <c r="E158" s="29">
        <v>7</v>
      </c>
      <c r="F158" s="30">
        <v>7</v>
      </c>
      <c r="G158" s="277" t="s">
        <v>543</v>
      </c>
      <c r="H158" s="277"/>
      <c r="I158" s="226"/>
      <c r="J158" s="227"/>
      <c r="K158" s="1" t="str">
        <f t="shared" si="14"/>
        <v/>
      </c>
      <c r="L158" s="1" t="str">
        <f t="shared" si="15"/>
        <v/>
      </c>
      <c r="M158" s="1" t="str">
        <f t="shared" si="16"/>
        <v/>
      </c>
      <c r="N158" s="1" t="str">
        <f t="shared" si="17"/>
        <v/>
      </c>
    </row>
    <row r="159" spans="1:14" ht="18" customHeight="1">
      <c r="A159" s="200"/>
      <c r="B159" s="149"/>
      <c r="C159" s="25">
        <v>5</v>
      </c>
      <c r="D159" s="26"/>
      <c r="E159" s="26">
        <v>5</v>
      </c>
      <c r="F159" s="27">
        <v>5</v>
      </c>
      <c r="G159" s="242" t="s">
        <v>525</v>
      </c>
      <c r="H159" s="242"/>
      <c r="I159" s="228" t="s">
        <v>526</v>
      </c>
      <c r="J159" s="229"/>
      <c r="K159" s="1" t="str">
        <f t="shared" si="14"/>
        <v/>
      </c>
      <c r="L159" s="1" t="str">
        <f t="shared" si="15"/>
        <v/>
      </c>
      <c r="M159" s="1" t="str">
        <f t="shared" si="16"/>
        <v/>
      </c>
      <c r="N159" s="1" t="str">
        <f t="shared" si="17"/>
        <v/>
      </c>
    </row>
    <row r="160" spans="1:14" ht="18" customHeight="1">
      <c r="A160" s="200"/>
      <c r="B160" s="149"/>
      <c r="C160" s="28">
        <v>7</v>
      </c>
      <c r="D160" s="29"/>
      <c r="E160" s="29">
        <v>7</v>
      </c>
      <c r="F160" s="30">
        <v>7</v>
      </c>
      <c r="G160" s="277" t="s">
        <v>610</v>
      </c>
      <c r="H160" s="277"/>
      <c r="I160" s="226"/>
      <c r="J160" s="227"/>
      <c r="K160" s="1" t="str">
        <f t="shared" si="14"/>
        <v/>
      </c>
      <c r="L160" s="1" t="str">
        <f t="shared" si="15"/>
        <v/>
      </c>
      <c r="M160" s="1" t="str">
        <f t="shared" si="16"/>
        <v/>
      </c>
      <c r="N160" s="1" t="str">
        <f t="shared" si="17"/>
        <v/>
      </c>
    </row>
    <row r="161" spans="1:14" ht="18" customHeight="1">
      <c r="A161" s="200"/>
      <c r="B161" s="149"/>
      <c r="C161" s="25">
        <v>7</v>
      </c>
      <c r="D161" s="26"/>
      <c r="E161" s="26">
        <v>7</v>
      </c>
      <c r="F161" s="27">
        <v>7</v>
      </c>
      <c r="G161" s="242" t="s">
        <v>549</v>
      </c>
      <c r="H161" s="242"/>
      <c r="I161" s="228"/>
      <c r="J161" s="229"/>
      <c r="K161" s="1" t="str">
        <f t="shared" si="14"/>
        <v/>
      </c>
      <c r="L161" s="1" t="str">
        <f t="shared" si="15"/>
        <v/>
      </c>
      <c r="M161" s="1" t="str">
        <f t="shared" si="16"/>
        <v/>
      </c>
      <c r="N161" s="1" t="str">
        <f t="shared" si="17"/>
        <v/>
      </c>
    </row>
    <row r="162" spans="1:14" ht="18" customHeight="1">
      <c r="A162" s="200"/>
      <c r="B162" s="149"/>
      <c r="C162" s="28">
        <v>5</v>
      </c>
      <c r="D162" s="29"/>
      <c r="E162" s="29"/>
      <c r="F162" s="30"/>
      <c r="G162" s="277" t="s">
        <v>1189</v>
      </c>
      <c r="H162" s="277"/>
      <c r="I162" s="226"/>
      <c r="J162" s="227"/>
      <c r="K162" s="1" t="str">
        <f t="shared" si="14"/>
        <v/>
      </c>
      <c r="L162" s="1" t="str">
        <f t="shared" si="15"/>
        <v/>
      </c>
      <c r="M162" s="1" t="str">
        <f t="shared" si="16"/>
        <v/>
      </c>
      <c r="N162" s="1" t="str">
        <f t="shared" si="17"/>
        <v/>
      </c>
    </row>
    <row r="163" spans="1:14" ht="18" customHeight="1">
      <c r="A163" s="200"/>
      <c r="B163" s="149"/>
      <c r="C163" s="25" t="s">
        <v>1059</v>
      </c>
      <c r="D163" s="26"/>
      <c r="E163" s="26"/>
      <c r="F163" s="27"/>
      <c r="G163" s="242" t="s">
        <v>822</v>
      </c>
      <c r="H163" s="242"/>
      <c r="I163" s="228"/>
      <c r="J163" s="229"/>
      <c r="K163" s="1" t="str">
        <f t="shared" si="14"/>
        <v/>
      </c>
      <c r="L163" s="1" t="str">
        <f t="shared" si="15"/>
        <v/>
      </c>
      <c r="M163" s="1" t="str">
        <f t="shared" si="16"/>
        <v/>
      </c>
      <c r="N163" s="1" t="str">
        <f t="shared" si="17"/>
        <v/>
      </c>
    </row>
    <row r="164" spans="1:14" ht="18" customHeight="1">
      <c r="A164" s="200"/>
      <c r="B164" s="149"/>
      <c r="C164" s="28" t="s">
        <v>1059</v>
      </c>
      <c r="D164" s="29">
        <v>7</v>
      </c>
      <c r="E164" s="29"/>
      <c r="F164" s="30"/>
      <c r="G164" s="277" t="s">
        <v>823</v>
      </c>
      <c r="H164" s="277"/>
      <c r="I164" s="226"/>
      <c r="J164" s="227"/>
      <c r="K164" s="1" t="str">
        <f t="shared" si="14"/>
        <v/>
      </c>
      <c r="L164" s="1" t="str">
        <f t="shared" si="15"/>
        <v/>
      </c>
      <c r="M164" s="1" t="str">
        <f t="shared" si="16"/>
        <v/>
      </c>
      <c r="N164" s="1" t="str">
        <f t="shared" si="17"/>
        <v/>
      </c>
    </row>
    <row r="165" spans="1:14" ht="18" customHeight="1">
      <c r="A165" s="200"/>
      <c r="B165" s="149"/>
      <c r="C165" s="25">
        <v>15</v>
      </c>
      <c r="D165" s="26"/>
      <c r="E165" s="26"/>
      <c r="F165" s="27"/>
      <c r="G165" s="242" t="s">
        <v>824</v>
      </c>
      <c r="H165" s="242"/>
      <c r="I165" s="228"/>
      <c r="J165" s="229"/>
      <c r="K165" s="1" t="str">
        <f t="shared" si="14"/>
        <v/>
      </c>
      <c r="L165" s="1" t="str">
        <f t="shared" si="15"/>
        <v/>
      </c>
      <c r="M165" s="1" t="str">
        <f t="shared" si="16"/>
        <v/>
      </c>
      <c r="N165" s="1" t="str">
        <f t="shared" si="17"/>
        <v/>
      </c>
    </row>
    <row r="166" spans="1:14" ht="18" customHeight="1">
      <c r="A166" s="200"/>
      <c r="B166" s="149"/>
      <c r="C166" s="28"/>
      <c r="D166" s="29"/>
      <c r="E166" s="29" t="s">
        <v>1059</v>
      </c>
      <c r="F166" s="30"/>
      <c r="G166" s="291" t="s">
        <v>612</v>
      </c>
      <c r="H166" s="277"/>
      <c r="I166" s="226"/>
      <c r="J166" s="227"/>
      <c r="K166" s="1" t="str">
        <f t="shared" si="14"/>
        <v/>
      </c>
      <c r="L166" s="1" t="str">
        <f t="shared" si="15"/>
        <v/>
      </c>
      <c r="M166" s="1" t="str">
        <f t="shared" si="16"/>
        <v/>
      </c>
      <c r="N166" s="1" t="str">
        <f t="shared" si="17"/>
        <v/>
      </c>
    </row>
    <row r="167" spans="1:14" ht="18" customHeight="1">
      <c r="A167" s="200"/>
      <c r="B167" s="149"/>
      <c r="C167" s="25"/>
      <c r="D167" s="26" t="s">
        <v>864</v>
      </c>
      <c r="E167" s="26" t="s">
        <v>1059</v>
      </c>
      <c r="F167" s="27"/>
      <c r="G167" s="321" t="s">
        <v>830</v>
      </c>
      <c r="H167" s="242"/>
      <c r="I167" s="228" t="s">
        <v>613</v>
      </c>
      <c r="J167" s="229"/>
      <c r="K167" s="1" t="str">
        <f t="shared" si="14"/>
        <v/>
      </c>
      <c r="L167" s="1" t="str">
        <f t="shared" si="15"/>
        <v/>
      </c>
      <c r="M167" s="1" t="str">
        <f t="shared" si="16"/>
        <v/>
      </c>
      <c r="N167" s="1" t="str">
        <f t="shared" si="17"/>
        <v/>
      </c>
    </row>
    <row r="168" spans="1:14" ht="18" customHeight="1">
      <c r="A168" s="200"/>
      <c r="B168" s="149"/>
      <c r="C168" s="28" t="s">
        <v>1059</v>
      </c>
      <c r="D168" s="29"/>
      <c r="E168" s="29">
        <v>7</v>
      </c>
      <c r="F168" s="30" t="s">
        <v>1059</v>
      </c>
      <c r="G168" s="277" t="s">
        <v>1215</v>
      </c>
      <c r="H168" s="277"/>
      <c r="I168" s="226"/>
      <c r="J168" s="227"/>
      <c r="K168" s="1" t="str">
        <f t="shared" si="14"/>
        <v/>
      </c>
      <c r="L168" s="1" t="str">
        <f t="shared" si="15"/>
        <v/>
      </c>
      <c r="M168" s="1" t="str">
        <f t="shared" si="16"/>
        <v/>
      </c>
      <c r="N168" s="1" t="str">
        <f t="shared" si="17"/>
        <v/>
      </c>
    </row>
    <row r="169" spans="1:14" ht="18" customHeight="1">
      <c r="A169" s="200"/>
      <c r="B169" s="149"/>
      <c r="C169" s="25"/>
      <c r="D169" s="26"/>
      <c r="E169" s="26"/>
      <c r="F169" s="27">
        <v>3</v>
      </c>
      <c r="G169" s="242" t="s">
        <v>550</v>
      </c>
      <c r="H169" s="242"/>
      <c r="I169" s="228"/>
      <c r="J169" s="229"/>
      <c r="K169" s="1" t="str">
        <f t="shared" si="14"/>
        <v/>
      </c>
      <c r="L169" s="1" t="str">
        <f t="shared" si="15"/>
        <v/>
      </c>
      <c r="M169" s="1" t="str">
        <f t="shared" si="16"/>
        <v/>
      </c>
      <c r="N169" s="1" t="str">
        <f t="shared" si="17"/>
        <v/>
      </c>
    </row>
    <row r="170" spans="1:14" ht="18" customHeight="1">
      <c r="A170" s="200"/>
      <c r="B170" s="149"/>
      <c r="C170" s="28"/>
      <c r="D170" s="29"/>
      <c r="E170" s="29"/>
      <c r="F170" s="30" t="s">
        <v>1059</v>
      </c>
      <c r="G170" s="277" t="s">
        <v>551</v>
      </c>
      <c r="H170" s="277"/>
      <c r="I170" s="226"/>
      <c r="J170" s="227"/>
      <c r="K170" s="1" t="str">
        <f t="shared" si="14"/>
        <v/>
      </c>
      <c r="L170" s="1" t="str">
        <f t="shared" si="15"/>
        <v/>
      </c>
      <c r="M170" s="1" t="str">
        <f t="shared" si="16"/>
        <v/>
      </c>
      <c r="N170" s="1" t="str">
        <f t="shared" si="17"/>
        <v/>
      </c>
    </row>
    <row r="171" spans="1:14" ht="18" customHeight="1">
      <c r="A171" s="200"/>
      <c r="B171" s="149"/>
      <c r="C171" s="25"/>
      <c r="D171" s="26"/>
      <c r="E171" s="26"/>
      <c r="F171" s="27">
        <v>5</v>
      </c>
      <c r="G171" s="242" t="s">
        <v>83</v>
      </c>
      <c r="H171" s="242"/>
      <c r="I171" s="228"/>
      <c r="J171" s="229"/>
      <c r="K171" s="1" t="str">
        <f t="shared" si="14"/>
        <v/>
      </c>
      <c r="L171" s="1" t="str">
        <f t="shared" si="15"/>
        <v/>
      </c>
      <c r="M171" s="1" t="str">
        <f t="shared" si="16"/>
        <v/>
      </c>
      <c r="N171" s="1" t="str">
        <f t="shared" si="17"/>
        <v/>
      </c>
    </row>
    <row r="172" spans="1:14" ht="18" customHeight="1">
      <c r="A172" s="200"/>
      <c r="B172" s="149"/>
      <c r="C172" s="28"/>
      <c r="D172" s="29"/>
      <c r="E172" s="29"/>
      <c r="F172" s="30">
        <v>3</v>
      </c>
      <c r="G172" s="277" t="s">
        <v>552</v>
      </c>
      <c r="H172" s="277"/>
      <c r="I172" s="226"/>
      <c r="J172" s="227"/>
      <c r="K172" s="1" t="str">
        <f t="shared" si="14"/>
        <v/>
      </c>
      <c r="L172" s="1" t="str">
        <f t="shared" si="15"/>
        <v/>
      </c>
      <c r="M172" s="1" t="str">
        <f t="shared" si="16"/>
        <v/>
      </c>
      <c r="N172" s="1" t="str">
        <f t="shared" si="17"/>
        <v/>
      </c>
    </row>
    <row r="173" spans="1:14" ht="18" customHeight="1">
      <c r="A173" s="200"/>
      <c r="B173" s="149"/>
      <c r="C173" s="25">
        <v>15</v>
      </c>
      <c r="D173" s="26"/>
      <c r="E173" s="26">
        <v>25</v>
      </c>
      <c r="F173" s="27">
        <v>20</v>
      </c>
      <c r="G173" s="242" t="s">
        <v>998</v>
      </c>
      <c r="H173" s="242"/>
      <c r="I173" s="228" t="s">
        <v>999</v>
      </c>
      <c r="J173" s="229"/>
      <c r="K173" s="1" t="str">
        <f t="shared" si="14"/>
        <v/>
      </c>
      <c r="L173" s="1" t="str">
        <f t="shared" si="15"/>
        <v/>
      </c>
      <c r="M173" s="1" t="str">
        <f t="shared" si="16"/>
        <v/>
      </c>
      <c r="N173" s="1" t="str">
        <f t="shared" si="17"/>
        <v/>
      </c>
    </row>
    <row r="174" spans="1:14" ht="18" customHeight="1">
      <c r="A174" s="200"/>
      <c r="B174" s="149" t="b">
        <v>0</v>
      </c>
      <c r="C174" s="28"/>
      <c r="D174" s="29">
        <v>6</v>
      </c>
      <c r="E174" s="29"/>
      <c r="F174" s="30"/>
      <c r="G174" s="277" t="s">
        <v>1000</v>
      </c>
      <c r="H174" s="277"/>
      <c r="I174" s="226" t="s">
        <v>537</v>
      </c>
      <c r="J174" s="227"/>
      <c r="K174" s="1" t="str">
        <f t="shared" si="10"/>
        <v/>
      </c>
      <c r="L174" s="1" t="str">
        <f t="shared" si="11"/>
        <v/>
      </c>
      <c r="M174" s="1" t="str">
        <f t="shared" si="12"/>
        <v/>
      </c>
      <c r="N174" s="1" t="str">
        <f t="shared" si="13"/>
        <v/>
      </c>
    </row>
    <row r="175" spans="1:14" ht="18" customHeight="1">
      <c r="A175" s="200"/>
      <c r="B175" s="149" t="b">
        <v>0</v>
      </c>
      <c r="C175" s="25"/>
      <c r="D175" s="26">
        <v>10</v>
      </c>
      <c r="E175" s="26"/>
      <c r="F175" s="27"/>
      <c r="G175" s="242" t="s">
        <v>1001</v>
      </c>
      <c r="H175" s="242"/>
      <c r="I175" s="228"/>
      <c r="J175" s="229"/>
      <c r="K175" s="1" t="str">
        <f t="shared" si="10"/>
        <v/>
      </c>
      <c r="L175" s="1" t="str">
        <f t="shared" si="11"/>
        <v/>
      </c>
      <c r="M175" s="1" t="str">
        <f t="shared" si="12"/>
        <v/>
      </c>
      <c r="N175" s="1" t="str">
        <f t="shared" si="13"/>
        <v/>
      </c>
    </row>
    <row r="176" spans="1:14" ht="22" customHeight="1" thickBot="1">
      <c r="A176" s="200"/>
      <c r="B176" s="150"/>
      <c r="C176" s="28">
        <v>20</v>
      </c>
      <c r="D176" s="29"/>
      <c r="E176" s="29">
        <v>20</v>
      </c>
      <c r="F176" s="30">
        <v>20</v>
      </c>
      <c r="G176" s="277" t="s">
        <v>1216</v>
      </c>
      <c r="H176" s="277"/>
      <c r="I176" s="226"/>
      <c r="J176" s="227"/>
      <c r="K176" s="1" t="str">
        <f t="shared" si="10"/>
        <v/>
      </c>
      <c r="L176" s="1" t="str">
        <f t="shared" si="11"/>
        <v/>
      </c>
      <c r="M176" s="1" t="str">
        <f t="shared" si="12"/>
        <v/>
      </c>
      <c r="N176" s="1" t="str">
        <f t="shared" si="13"/>
        <v/>
      </c>
    </row>
    <row r="177" spans="1:14" ht="18" customHeight="1" thickBot="1">
      <c r="A177" s="200"/>
      <c r="B177" s="17"/>
      <c r="C177" s="16">
        <v>500</v>
      </c>
      <c r="D177" s="16">
        <v>50</v>
      </c>
      <c r="E177" s="16">
        <v>500</v>
      </c>
      <c r="F177" s="16">
        <v>500</v>
      </c>
      <c r="G177" s="258" t="s">
        <v>1060</v>
      </c>
      <c r="H177" s="258"/>
      <c r="I177" s="219"/>
      <c r="J177" s="220"/>
      <c r="K177" s="1" t="str">
        <f t="shared" si="10"/>
        <v/>
      </c>
      <c r="L177" s="1" t="str">
        <f t="shared" si="11"/>
        <v/>
      </c>
      <c r="M177" s="1" t="str">
        <f t="shared" si="12"/>
        <v/>
      </c>
      <c r="N177" s="1" t="str">
        <f t="shared" si="13"/>
        <v/>
      </c>
    </row>
    <row r="178" spans="1:14" ht="18" customHeight="1">
      <c r="A178" s="200"/>
      <c r="B178" s="8"/>
      <c r="D178" s="7"/>
      <c r="E178" s="7"/>
      <c r="F178" s="7"/>
      <c r="G178" s="6"/>
      <c r="H178" s="6"/>
      <c r="I178" s="3"/>
    </row>
    <row r="179" spans="1:14" ht="18" customHeight="1">
      <c r="A179" s="200"/>
      <c r="B179" s="3"/>
      <c r="C179" s="2"/>
      <c r="D179" s="2"/>
      <c r="E179" s="2"/>
      <c r="F179" s="2"/>
      <c r="G179" s="3"/>
      <c r="H179" s="3"/>
      <c r="I179" s="3"/>
    </row>
    <row r="180" spans="1:14" ht="18" customHeight="1">
      <c r="A180" s="200"/>
      <c r="B180" s="3"/>
      <c r="C180" s="2"/>
      <c r="D180" s="2"/>
      <c r="E180" s="2"/>
      <c r="F180" s="2"/>
      <c r="G180" s="3"/>
      <c r="H180" s="3"/>
      <c r="I180" s="3"/>
    </row>
    <row r="181" spans="1:14" ht="18" customHeight="1">
      <c r="A181" s="200"/>
      <c r="B181" s="3"/>
      <c r="C181" s="2"/>
      <c r="D181" s="2"/>
      <c r="E181" s="2"/>
      <c r="F181" s="2"/>
      <c r="G181" s="3"/>
      <c r="H181" s="3"/>
      <c r="I181" s="3"/>
    </row>
    <row r="182" spans="1:14" ht="18" customHeight="1">
      <c r="A182" s="200"/>
      <c r="B182" s="3"/>
      <c r="C182" s="2"/>
      <c r="D182" s="2"/>
      <c r="E182" s="2"/>
      <c r="F182" s="2"/>
      <c r="G182" s="3"/>
      <c r="H182" s="3"/>
      <c r="I182" s="3"/>
    </row>
    <row r="183" spans="1:14" ht="18" customHeight="1">
      <c r="A183" s="200"/>
      <c r="B183" s="3"/>
      <c r="C183" s="2"/>
      <c r="D183" s="2"/>
      <c r="E183" s="2"/>
      <c r="F183" s="2"/>
      <c r="G183" s="3"/>
      <c r="H183" s="3"/>
      <c r="I183" s="3"/>
    </row>
    <row r="184" spans="1:14" ht="18" customHeight="1">
      <c r="A184" s="200"/>
      <c r="B184" s="3"/>
      <c r="C184" s="2"/>
      <c r="D184" s="2"/>
      <c r="E184" s="2"/>
      <c r="F184" s="2"/>
      <c r="G184" s="3"/>
      <c r="H184" s="3"/>
      <c r="I184" s="3"/>
    </row>
    <row r="185" spans="1:14" ht="18" customHeight="1">
      <c r="A185" s="200"/>
      <c r="B185" s="3"/>
      <c r="C185" s="2"/>
      <c r="D185" s="2"/>
      <c r="E185" s="2"/>
      <c r="F185" s="2"/>
      <c r="G185" s="3"/>
      <c r="H185" s="3"/>
      <c r="I185" s="3"/>
    </row>
    <row r="186" spans="1:14" ht="18" customHeight="1">
      <c r="A186" s="200"/>
      <c r="B186" s="3"/>
      <c r="C186" s="2"/>
      <c r="D186" s="2"/>
      <c r="E186" s="2"/>
      <c r="F186" s="2"/>
      <c r="G186" s="3"/>
      <c r="H186" s="3"/>
      <c r="I186" s="3"/>
    </row>
    <row r="187" spans="1:14" ht="18" customHeight="1">
      <c r="A187" s="200"/>
      <c r="B187" s="3"/>
      <c r="C187" s="2"/>
      <c r="D187" s="2"/>
      <c r="E187" s="2"/>
      <c r="F187" s="2"/>
      <c r="G187" s="3"/>
      <c r="H187" s="3"/>
      <c r="I187" s="3"/>
    </row>
    <row r="188" spans="1:14" ht="18" customHeight="1">
      <c r="A188" s="200"/>
      <c r="B188" s="3"/>
      <c r="C188" s="2"/>
      <c r="D188" s="2"/>
      <c r="E188" s="2"/>
      <c r="F188" s="2"/>
      <c r="G188" s="3"/>
      <c r="H188" s="3"/>
      <c r="I188" s="3"/>
    </row>
    <row r="189" spans="1:14" ht="18" customHeight="1">
      <c r="A189" s="200"/>
      <c r="B189" s="3"/>
      <c r="C189" s="2"/>
      <c r="D189" s="2"/>
      <c r="E189" s="2"/>
      <c r="F189" s="2"/>
      <c r="G189" s="3"/>
      <c r="H189" s="3"/>
      <c r="I189" s="3"/>
    </row>
    <row r="190" spans="1:14" ht="18" customHeight="1">
      <c r="A190" s="200"/>
      <c r="B190" s="3"/>
      <c r="C190" s="2"/>
      <c r="D190" s="2"/>
      <c r="E190" s="2"/>
      <c r="F190" s="2"/>
      <c r="G190" s="3"/>
      <c r="H190" s="3"/>
      <c r="I190" s="3"/>
    </row>
    <row r="191" spans="1:14" ht="18" customHeight="1">
      <c r="A191" s="200"/>
      <c r="B191" s="3"/>
      <c r="C191" s="2"/>
      <c r="D191" s="2"/>
      <c r="E191" s="2"/>
      <c r="F191" s="2"/>
      <c r="G191" s="3"/>
      <c r="H191" s="3"/>
      <c r="I191" s="3"/>
    </row>
    <row r="192" spans="1:14" ht="18" customHeight="1">
      <c r="A192" s="200"/>
      <c r="B192" s="3"/>
      <c r="C192" s="2"/>
      <c r="D192" s="2"/>
      <c r="E192" s="2"/>
      <c r="F192" s="2"/>
      <c r="G192" s="3"/>
      <c r="H192" s="3"/>
      <c r="I192" s="3"/>
    </row>
    <row r="193" spans="1:9" ht="18" customHeight="1">
      <c r="A193" s="200"/>
      <c r="B193" s="3"/>
      <c r="C193" s="2"/>
      <c r="D193" s="2"/>
      <c r="E193" s="2"/>
      <c r="F193" s="2"/>
      <c r="G193" s="3"/>
      <c r="H193" s="3"/>
      <c r="I193" s="3"/>
    </row>
    <row r="194" spans="1:9" ht="18" customHeight="1">
      <c r="A194" s="200"/>
      <c r="B194" s="3"/>
      <c r="C194" s="2"/>
      <c r="D194" s="2"/>
      <c r="E194" s="2"/>
      <c r="F194" s="2"/>
      <c r="G194" s="3"/>
      <c r="H194" s="3"/>
      <c r="I194" s="3"/>
    </row>
    <row r="195" spans="1:9" ht="18" customHeight="1">
      <c r="A195" s="200"/>
      <c r="B195" s="3"/>
      <c r="C195" s="2"/>
      <c r="D195" s="2"/>
      <c r="E195" s="2"/>
      <c r="F195" s="2"/>
      <c r="G195" s="3"/>
      <c r="H195" s="3"/>
      <c r="I195" s="3"/>
    </row>
    <row r="196" spans="1:9" ht="18" customHeight="1">
      <c r="A196" s="200"/>
      <c r="B196" s="3"/>
      <c r="C196" s="2"/>
      <c r="D196" s="2"/>
      <c r="E196" s="2"/>
      <c r="F196" s="2"/>
      <c r="G196" s="3"/>
      <c r="H196" s="3"/>
      <c r="I196" s="3"/>
    </row>
    <row r="197" spans="1:9" ht="18" customHeight="1">
      <c r="A197" s="200"/>
      <c r="B197" s="3"/>
      <c r="C197" s="2"/>
      <c r="D197" s="2"/>
      <c r="E197" s="2"/>
      <c r="F197" s="2"/>
      <c r="G197" s="3"/>
      <c r="H197" s="3"/>
      <c r="I197" s="3"/>
    </row>
    <row r="198" spans="1:9" ht="18" customHeight="1">
      <c r="A198" s="200"/>
      <c r="B198" s="3"/>
      <c r="C198" s="2"/>
      <c r="D198" s="2"/>
      <c r="E198" s="2"/>
      <c r="F198" s="2"/>
      <c r="G198" s="3"/>
      <c r="H198" s="3"/>
      <c r="I198" s="3"/>
    </row>
    <row r="199" spans="1:9" ht="18" customHeight="1">
      <c r="A199" s="200"/>
      <c r="B199" s="3"/>
      <c r="C199" s="2"/>
      <c r="D199" s="2"/>
      <c r="E199" s="2"/>
      <c r="F199" s="2"/>
      <c r="G199" s="3"/>
      <c r="H199" s="3"/>
      <c r="I199" s="3"/>
    </row>
    <row r="200" spans="1:9" ht="18" customHeight="1">
      <c r="A200" s="200"/>
      <c r="B200" s="3"/>
      <c r="C200" s="2"/>
      <c r="D200" s="2"/>
      <c r="E200" s="2"/>
      <c r="F200" s="2"/>
      <c r="G200" s="3"/>
      <c r="H200" s="3"/>
      <c r="I200" s="3"/>
    </row>
    <row r="201" spans="1:9" ht="18" customHeight="1">
      <c r="A201" s="200"/>
      <c r="B201" s="3"/>
      <c r="C201" s="2"/>
      <c r="D201" s="2"/>
      <c r="E201" s="2"/>
      <c r="F201" s="2"/>
      <c r="G201" s="3"/>
      <c r="H201" s="3"/>
      <c r="I201" s="3"/>
    </row>
    <row r="202" spans="1:9" ht="18" customHeight="1">
      <c r="A202" s="200"/>
      <c r="B202" s="3"/>
      <c r="C202" s="2"/>
      <c r="D202" s="2"/>
      <c r="E202" s="2"/>
      <c r="F202" s="2"/>
      <c r="G202" s="3"/>
      <c r="H202" s="3"/>
      <c r="I202" s="3"/>
    </row>
    <row r="203" spans="1:9" ht="18" customHeight="1">
      <c r="A203" s="200"/>
      <c r="B203" s="3"/>
      <c r="C203" s="2"/>
      <c r="D203" s="2"/>
      <c r="E203" s="2"/>
      <c r="F203" s="2"/>
      <c r="G203" s="3"/>
      <c r="H203" s="3"/>
      <c r="I203" s="3"/>
    </row>
    <row r="204" spans="1:9" ht="18" customHeight="1">
      <c r="A204" s="200"/>
      <c r="B204" s="3"/>
      <c r="C204" s="2"/>
      <c r="D204" s="2"/>
      <c r="E204" s="2"/>
      <c r="F204" s="2"/>
      <c r="G204" s="3"/>
      <c r="H204" s="3"/>
      <c r="I204" s="3"/>
    </row>
    <row r="205" spans="1:9" ht="18" customHeight="1">
      <c r="A205" s="200"/>
      <c r="B205" s="3"/>
      <c r="C205" s="2"/>
      <c r="D205" s="2"/>
      <c r="E205" s="2"/>
      <c r="F205" s="2"/>
      <c r="G205" s="3"/>
      <c r="H205" s="3"/>
      <c r="I205" s="3"/>
    </row>
    <row r="206" spans="1:9" ht="18" customHeight="1">
      <c r="A206" s="200"/>
      <c r="B206" s="3"/>
      <c r="C206" s="2"/>
      <c r="D206" s="2"/>
      <c r="E206" s="2"/>
      <c r="F206" s="2"/>
      <c r="G206" s="3"/>
      <c r="H206" s="3"/>
      <c r="I206" s="3"/>
    </row>
    <row r="207" spans="1:9" ht="18" customHeight="1">
      <c r="A207" s="200"/>
      <c r="B207" s="3"/>
      <c r="C207" s="2"/>
      <c r="D207" s="2"/>
      <c r="E207" s="2"/>
      <c r="F207" s="2"/>
      <c r="G207" s="3"/>
      <c r="H207" s="3"/>
      <c r="I207" s="3"/>
    </row>
    <row r="208" spans="1:9" ht="18" customHeight="1">
      <c r="A208" s="200"/>
      <c r="B208" s="3"/>
      <c r="C208" s="2"/>
      <c r="D208" s="2"/>
      <c r="E208" s="2"/>
      <c r="F208" s="2"/>
      <c r="G208" s="3"/>
      <c r="H208" s="3"/>
      <c r="I208" s="3"/>
    </row>
    <row r="209" spans="1:9" ht="18" customHeight="1">
      <c r="A209" s="200"/>
      <c r="B209" s="3"/>
      <c r="C209" s="2"/>
      <c r="D209" s="2"/>
      <c r="E209" s="2"/>
      <c r="F209" s="2"/>
      <c r="G209" s="3"/>
      <c r="H209" s="3"/>
      <c r="I209" s="3"/>
    </row>
    <row r="210" spans="1:9" ht="18" customHeight="1">
      <c r="A210" s="200"/>
      <c r="B210" s="3"/>
      <c r="C210" s="2"/>
      <c r="D210" s="2"/>
      <c r="E210" s="2"/>
      <c r="F210" s="2"/>
      <c r="G210" s="3"/>
      <c r="H210" s="3"/>
      <c r="I210" s="3"/>
    </row>
    <row r="211" spans="1:9" ht="18" customHeight="1">
      <c r="A211" s="200"/>
      <c r="B211" s="3"/>
      <c r="C211" s="2"/>
      <c r="D211" s="2"/>
      <c r="E211" s="2"/>
      <c r="F211" s="2"/>
      <c r="G211" s="3"/>
      <c r="H211" s="3"/>
      <c r="I211" s="3"/>
    </row>
    <row r="212" spans="1:9" ht="18" customHeight="1">
      <c r="A212" s="200"/>
      <c r="B212" s="3"/>
      <c r="C212" s="2"/>
      <c r="D212" s="2"/>
      <c r="E212" s="2"/>
      <c r="F212" s="2"/>
      <c r="G212" s="3"/>
      <c r="H212" s="3"/>
      <c r="I212" s="3"/>
    </row>
    <row r="213" spans="1:9" ht="18" customHeight="1">
      <c r="A213" s="200"/>
      <c r="B213" s="3"/>
      <c r="C213" s="2"/>
      <c r="D213" s="2"/>
      <c r="E213" s="2"/>
      <c r="F213" s="2"/>
      <c r="G213" s="3"/>
      <c r="H213" s="3"/>
      <c r="I213" s="3"/>
    </row>
    <row r="214" spans="1:9" ht="18" customHeight="1">
      <c r="A214" s="200"/>
      <c r="B214" s="3"/>
      <c r="C214" s="2"/>
      <c r="D214" s="2"/>
      <c r="E214" s="2"/>
      <c r="F214" s="2"/>
      <c r="G214" s="3"/>
      <c r="H214" s="3"/>
      <c r="I214" s="3"/>
    </row>
    <row r="215" spans="1:9" ht="18" customHeight="1">
      <c r="A215" s="200"/>
      <c r="B215" s="3"/>
      <c r="C215" s="2"/>
      <c r="D215" s="2"/>
      <c r="E215" s="2"/>
      <c r="F215" s="2"/>
      <c r="G215" s="3"/>
      <c r="H215" s="3"/>
      <c r="I215" s="3"/>
    </row>
    <row r="216" spans="1:9" ht="18" customHeight="1">
      <c r="A216" s="200"/>
      <c r="B216" s="3"/>
      <c r="C216" s="2"/>
      <c r="D216" s="2"/>
      <c r="E216" s="2"/>
      <c r="F216" s="2"/>
      <c r="G216" s="3"/>
      <c r="H216" s="3"/>
      <c r="I216" s="3"/>
    </row>
    <row r="217" spans="1:9" ht="18" customHeight="1">
      <c r="A217" s="200"/>
      <c r="B217" s="3"/>
      <c r="C217" s="2"/>
      <c r="D217" s="2"/>
      <c r="E217" s="2"/>
      <c r="F217" s="2"/>
      <c r="G217" s="3"/>
      <c r="H217" s="3"/>
      <c r="I217" s="3"/>
    </row>
    <row r="218" spans="1:9" ht="18" customHeight="1">
      <c r="A218" s="200"/>
      <c r="B218" s="3"/>
      <c r="C218" s="2"/>
      <c r="D218" s="2"/>
      <c r="E218" s="2"/>
      <c r="F218" s="2"/>
      <c r="G218" s="3"/>
      <c r="H218" s="3"/>
      <c r="I218" s="3"/>
    </row>
    <row r="219" spans="1:9" ht="18" customHeight="1">
      <c r="A219" s="200"/>
      <c r="B219" s="3"/>
      <c r="C219" s="2"/>
      <c r="D219" s="2"/>
      <c r="E219" s="2"/>
      <c r="F219" s="2"/>
      <c r="G219" s="3"/>
      <c r="H219" s="3"/>
      <c r="I219" s="3"/>
    </row>
    <row r="220" spans="1:9" ht="18" customHeight="1">
      <c r="A220" s="200"/>
      <c r="B220" s="3"/>
      <c r="C220" s="2"/>
      <c r="D220" s="2"/>
      <c r="E220" s="2"/>
      <c r="F220" s="2"/>
      <c r="G220" s="3"/>
      <c r="H220" s="3"/>
      <c r="I220" s="3"/>
    </row>
    <row r="221" spans="1:9" ht="18" customHeight="1">
      <c r="A221" s="200"/>
      <c r="B221" s="3"/>
      <c r="C221" s="2"/>
      <c r="D221" s="2"/>
      <c r="E221" s="2"/>
      <c r="F221" s="2"/>
      <c r="G221" s="3"/>
      <c r="H221" s="3"/>
      <c r="I221" s="3"/>
    </row>
    <row r="222" spans="1:9" ht="18" customHeight="1">
      <c r="A222" s="200"/>
      <c r="B222" s="3"/>
      <c r="C222" s="2"/>
      <c r="D222" s="2"/>
      <c r="E222" s="2"/>
      <c r="F222" s="2"/>
      <c r="G222" s="3"/>
      <c r="H222" s="3"/>
      <c r="I222" s="3"/>
    </row>
    <row r="223" spans="1:9" ht="18" customHeight="1">
      <c r="A223" s="200"/>
      <c r="B223" s="3"/>
      <c r="C223" s="2"/>
      <c r="D223" s="2"/>
      <c r="E223" s="2"/>
      <c r="F223" s="2"/>
      <c r="G223" s="3"/>
      <c r="H223" s="3"/>
      <c r="I223" s="3"/>
    </row>
    <row r="224" spans="1:9" ht="18" customHeight="1">
      <c r="A224" s="200"/>
      <c r="B224" s="3"/>
      <c r="C224" s="2"/>
      <c r="D224" s="2"/>
      <c r="E224" s="2"/>
      <c r="F224" s="2"/>
      <c r="G224" s="3"/>
      <c r="H224" s="3"/>
      <c r="I224" s="3"/>
    </row>
    <row r="225" spans="1:9" ht="18" customHeight="1">
      <c r="A225" s="200"/>
      <c r="B225" s="3"/>
      <c r="C225" s="2"/>
      <c r="D225" s="2"/>
      <c r="E225" s="2"/>
      <c r="F225" s="2"/>
      <c r="G225" s="3"/>
      <c r="H225" s="3"/>
      <c r="I225" s="3"/>
    </row>
    <row r="226" spans="1:9" ht="18" customHeight="1">
      <c r="A226" s="200"/>
      <c r="B226" s="3"/>
      <c r="C226" s="2"/>
      <c r="D226" s="2"/>
      <c r="E226" s="2"/>
      <c r="F226" s="2"/>
      <c r="G226" s="3"/>
      <c r="H226" s="3"/>
      <c r="I226" s="3"/>
    </row>
    <row r="227" spans="1:9" ht="18" customHeight="1">
      <c r="A227" s="200"/>
      <c r="B227" s="3"/>
      <c r="C227" s="2"/>
      <c r="D227" s="2"/>
      <c r="E227" s="2"/>
      <c r="F227" s="2"/>
      <c r="G227" s="3"/>
      <c r="H227" s="3"/>
      <c r="I227" s="3"/>
    </row>
    <row r="228" spans="1:9" ht="18" customHeight="1">
      <c r="A228" s="200"/>
      <c r="B228" s="3"/>
      <c r="C228" s="2"/>
      <c r="D228" s="2"/>
      <c r="E228" s="2"/>
      <c r="F228" s="2"/>
      <c r="G228" s="3"/>
      <c r="H228" s="3"/>
      <c r="I228" s="3"/>
    </row>
    <row r="229" spans="1:9" ht="18" customHeight="1">
      <c r="A229" s="200"/>
      <c r="B229" s="3"/>
      <c r="C229" s="2"/>
      <c r="D229" s="2"/>
      <c r="E229" s="2"/>
      <c r="F229" s="2"/>
      <c r="G229" s="3"/>
      <c r="H229" s="3"/>
      <c r="I229" s="3"/>
    </row>
    <row r="230" spans="1:9" ht="18" customHeight="1">
      <c r="A230" s="200"/>
      <c r="B230" s="3"/>
      <c r="C230" s="2"/>
      <c r="D230" s="2"/>
      <c r="E230" s="2"/>
      <c r="F230" s="2"/>
      <c r="G230" s="3"/>
      <c r="H230" s="3"/>
      <c r="I230" s="3"/>
    </row>
    <row r="231" spans="1:9" ht="18" customHeight="1">
      <c r="A231" s="200"/>
      <c r="B231" s="3"/>
      <c r="C231" s="2"/>
      <c r="D231" s="2"/>
      <c r="E231" s="2"/>
      <c r="F231" s="2"/>
      <c r="G231" s="3"/>
      <c r="H231" s="3"/>
      <c r="I231" s="3"/>
    </row>
    <row r="232" spans="1:9" ht="18" customHeight="1">
      <c r="A232" s="200"/>
      <c r="B232" s="3"/>
      <c r="C232" s="2"/>
      <c r="D232" s="2"/>
      <c r="E232" s="2"/>
      <c r="F232" s="2"/>
      <c r="G232" s="3"/>
      <c r="H232" s="3"/>
      <c r="I232" s="3"/>
    </row>
    <row r="233" spans="1:9" ht="18" customHeight="1">
      <c r="A233" s="200"/>
      <c r="B233" s="3"/>
      <c r="C233" s="2"/>
      <c r="D233" s="2"/>
      <c r="E233" s="2"/>
      <c r="F233" s="2"/>
      <c r="G233" s="3"/>
      <c r="H233" s="3"/>
      <c r="I233" s="3"/>
    </row>
    <row r="234" spans="1:9" ht="18" customHeight="1">
      <c r="A234" s="200"/>
      <c r="B234" s="3"/>
      <c r="C234" s="2"/>
      <c r="D234" s="2"/>
      <c r="E234" s="2"/>
      <c r="F234" s="2"/>
      <c r="G234" s="3"/>
      <c r="H234" s="3"/>
      <c r="I234" s="3"/>
    </row>
    <row r="235" spans="1:9" ht="18" customHeight="1">
      <c r="A235" s="200"/>
      <c r="B235" s="3"/>
      <c r="C235" s="2"/>
      <c r="D235" s="2"/>
      <c r="E235" s="2"/>
      <c r="F235" s="2"/>
      <c r="G235" s="3"/>
      <c r="H235" s="3"/>
      <c r="I235" s="3"/>
    </row>
    <row r="236" spans="1:9" ht="18" customHeight="1">
      <c r="A236" s="200"/>
      <c r="B236" s="3"/>
      <c r="C236" s="2"/>
      <c r="D236" s="2"/>
      <c r="E236" s="2"/>
      <c r="F236" s="2"/>
      <c r="G236" s="3"/>
      <c r="H236" s="3"/>
      <c r="I236" s="3"/>
    </row>
    <row r="237" spans="1:9" ht="18" customHeight="1">
      <c r="A237" s="200"/>
      <c r="B237" s="3"/>
      <c r="C237" s="2"/>
      <c r="D237" s="2"/>
      <c r="E237" s="2"/>
      <c r="F237" s="2"/>
      <c r="G237" s="3"/>
      <c r="H237" s="3"/>
      <c r="I237" s="3"/>
    </row>
    <row r="238" spans="1:9" ht="18" customHeight="1">
      <c r="A238" s="200"/>
      <c r="B238" s="3"/>
      <c r="C238" s="2"/>
      <c r="D238" s="2"/>
      <c r="E238" s="2"/>
      <c r="F238" s="2"/>
      <c r="G238" s="3"/>
      <c r="H238" s="3"/>
      <c r="I238" s="3"/>
    </row>
  </sheetData>
  <sheetProtection password="8601" sheet="1" objects="1" scenarios="1"/>
  <mergeCells count="352">
    <mergeCell ref="G166:H166"/>
    <mergeCell ref="G167:H167"/>
    <mergeCell ref="G168:H168"/>
    <mergeCell ref="I166:J166"/>
    <mergeCell ref="I167:J167"/>
    <mergeCell ref="I168:J168"/>
    <mergeCell ref="G169:H169"/>
    <mergeCell ref="G170:H170"/>
    <mergeCell ref="G171:H171"/>
    <mergeCell ref="G119:J119"/>
    <mergeCell ref="G127:J127"/>
    <mergeCell ref="G131:J131"/>
    <mergeCell ref="G164:H164"/>
    <mergeCell ref="G126:H126"/>
    <mergeCell ref="G128:H128"/>
    <mergeCell ref="G129:H129"/>
    <mergeCell ref="I162:J162"/>
    <mergeCell ref="G163:H163"/>
    <mergeCell ref="G148:H148"/>
    <mergeCell ref="I157:J157"/>
    <mergeCell ref="G158:H158"/>
    <mergeCell ref="G159:H159"/>
    <mergeCell ref="G160:H160"/>
    <mergeCell ref="G161:H161"/>
    <mergeCell ref="I158:J158"/>
    <mergeCell ref="I159:J159"/>
    <mergeCell ref="G151:H151"/>
    <mergeCell ref="G152:H152"/>
    <mergeCell ref="G136:H136"/>
    <mergeCell ref="G137:H137"/>
    <mergeCell ref="G138:H138"/>
    <mergeCell ref="G130:H130"/>
    <mergeCell ref="G132:H132"/>
    <mergeCell ref="I23:J23"/>
    <mergeCell ref="I24:J24"/>
    <mergeCell ref="I25:J25"/>
    <mergeCell ref="I26:J26"/>
    <mergeCell ref="I27:J27"/>
    <mergeCell ref="I28:J28"/>
    <mergeCell ref="I29:J29"/>
    <mergeCell ref="A8:A238"/>
    <mergeCell ref="G52:J52"/>
    <mergeCell ref="G65:J65"/>
    <mergeCell ref="G72:J72"/>
    <mergeCell ref="G75:J75"/>
    <mergeCell ref="G79:J79"/>
    <mergeCell ref="G83:J83"/>
    <mergeCell ref="G89:J89"/>
    <mergeCell ref="G165:H165"/>
    <mergeCell ref="I163:J163"/>
    <mergeCell ref="I164:J164"/>
    <mergeCell ref="I165:J165"/>
    <mergeCell ref="G139:J139"/>
    <mergeCell ref="G141:J141"/>
    <mergeCell ref="G142:H142"/>
    <mergeCell ref="G143:H143"/>
    <mergeCell ref="G144:H144"/>
    <mergeCell ref="G9:H9"/>
    <mergeCell ref="G10:H10"/>
    <mergeCell ref="G11:H11"/>
    <mergeCell ref="G12:H12"/>
    <mergeCell ref="G13:H13"/>
    <mergeCell ref="G21:H21"/>
    <mergeCell ref="G22:H22"/>
    <mergeCell ref="A1:A5"/>
    <mergeCell ref="B1:F1"/>
    <mergeCell ref="G1:I1"/>
    <mergeCell ref="G5:H5"/>
    <mergeCell ref="I20:J20"/>
    <mergeCell ref="I21:J21"/>
    <mergeCell ref="I22:J22"/>
    <mergeCell ref="G6:J6"/>
    <mergeCell ref="G7:J7"/>
    <mergeCell ref="B7:F7"/>
    <mergeCell ref="B6:F6"/>
    <mergeCell ref="B8:F8"/>
    <mergeCell ref="G36:H36"/>
    <mergeCell ref="G37:H37"/>
    <mergeCell ref="G38:H38"/>
    <mergeCell ref="G39:H39"/>
    <mergeCell ref="G14:H14"/>
    <mergeCell ref="G15:H15"/>
    <mergeCell ref="G16:H16"/>
    <mergeCell ref="G17:H17"/>
    <mergeCell ref="G18:H18"/>
    <mergeCell ref="G19:H19"/>
    <mergeCell ref="G20:H20"/>
    <mergeCell ref="G30:H30"/>
    <mergeCell ref="G31:H31"/>
    <mergeCell ref="G32:H32"/>
    <mergeCell ref="G34:H34"/>
    <mergeCell ref="G33:H33"/>
    <mergeCell ref="G23:H23"/>
    <mergeCell ref="G24:H24"/>
    <mergeCell ref="G25:H25"/>
    <mergeCell ref="G26:H26"/>
    <mergeCell ref="G27:H27"/>
    <mergeCell ref="G28:H28"/>
    <mergeCell ref="G29:H29"/>
    <mergeCell ref="I30:J30"/>
    <mergeCell ref="I31:J31"/>
    <mergeCell ref="G45:H45"/>
    <mergeCell ref="G46:H46"/>
    <mergeCell ref="G47:H47"/>
    <mergeCell ref="G48:H48"/>
    <mergeCell ref="G49:H49"/>
    <mergeCell ref="G40:H40"/>
    <mergeCell ref="G41:H41"/>
    <mergeCell ref="G42:H42"/>
    <mergeCell ref="G43:H43"/>
    <mergeCell ref="G44:H44"/>
    <mergeCell ref="I32:J32"/>
    <mergeCell ref="I45:J45"/>
    <mergeCell ref="I43:J43"/>
    <mergeCell ref="I44:J44"/>
    <mergeCell ref="I46:J46"/>
    <mergeCell ref="I47:J47"/>
    <mergeCell ref="I38:J38"/>
    <mergeCell ref="I39:J39"/>
    <mergeCell ref="I40:J40"/>
    <mergeCell ref="I42:J42"/>
    <mergeCell ref="I41:J41"/>
    <mergeCell ref="G35:H35"/>
    <mergeCell ref="G55:H55"/>
    <mergeCell ref="G56:H56"/>
    <mergeCell ref="G57:H57"/>
    <mergeCell ref="G58:H58"/>
    <mergeCell ref="G59:H59"/>
    <mergeCell ref="G50:H50"/>
    <mergeCell ref="G51:H51"/>
    <mergeCell ref="G53:H53"/>
    <mergeCell ref="G54:H54"/>
    <mergeCell ref="G66:H66"/>
    <mergeCell ref="G67:H67"/>
    <mergeCell ref="G68:H68"/>
    <mergeCell ref="G69:H69"/>
    <mergeCell ref="G60:H60"/>
    <mergeCell ref="G61:H61"/>
    <mergeCell ref="G62:H62"/>
    <mergeCell ref="G63:H63"/>
    <mergeCell ref="G64:H64"/>
    <mergeCell ref="G76:H76"/>
    <mergeCell ref="G77:H77"/>
    <mergeCell ref="G78:H78"/>
    <mergeCell ref="G70:H70"/>
    <mergeCell ref="G71:H71"/>
    <mergeCell ref="G73:H73"/>
    <mergeCell ref="G74:H74"/>
    <mergeCell ref="G146:H146"/>
    <mergeCell ref="G147:H147"/>
    <mergeCell ref="G85:H85"/>
    <mergeCell ref="G86:H86"/>
    <mergeCell ref="G87:H87"/>
    <mergeCell ref="G88:H88"/>
    <mergeCell ref="G80:H80"/>
    <mergeCell ref="G81:H81"/>
    <mergeCell ref="G82:H82"/>
    <mergeCell ref="G84:H84"/>
    <mergeCell ref="G95:H95"/>
    <mergeCell ref="G96:H96"/>
    <mergeCell ref="G97:H97"/>
    <mergeCell ref="G98:H98"/>
    <mergeCell ref="G99:H99"/>
    <mergeCell ref="G90:H90"/>
    <mergeCell ref="G91:H91"/>
    <mergeCell ref="G114:H114"/>
    <mergeCell ref="G92:H92"/>
    <mergeCell ref="G94:H94"/>
    <mergeCell ref="G105:H105"/>
    <mergeCell ref="G106:H106"/>
    <mergeCell ref="G107:H107"/>
    <mergeCell ref="G108:H108"/>
    <mergeCell ref="G109:H109"/>
    <mergeCell ref="G100:H100"/>
    <mergeCell ref="G101:H101"/>
    <mergeCell ref="G102:H102"/>
    <mergeCell ref="G103:H103"/>
    <mergeCell ref="G104:H104"/>
    <mergeCell ref="G93:J93"/>
    <mergeCell ref="G173:H173"/>
    <mergeCell ref="I173:J173"/>
    <mergeCell ref="I152:J152"/>
    <mergeCell ref="I151:J151"/>
    <mergeCell ref="I150:J150"/>
    <mergeCell ref="I148:J148"/>
    <mergeCell ref="I147:J147"/>
    <mergeCell ref="G149:J149"/>
    <mergeCell ref="G153:H153"/>
    <mergeCell ref="G154:H154"/>
    <mergeCell ref="G155:H155"/>
    <mergeCell ref="G156:H156"/>
    <mergeCell ref="I153:J153"/>
    <mergeCell ref="I154:J154"/>
    <mergeCell ref="I155:J155"/>
    <mergeCell ref="I156:J156"/>
    <mergeCell ref="G162:H162"/>
    <mergeCell ref="I160:J160"/>
    <mergeCell ref="I161:J161"/>
    <mergeCell ref="G172:H172"/>
    <mergeCell ref="I169:J169"/>
    <mergeCell ref="I170:J170"/>
    <mergeCell ref="I171:J171"/>
    <mergeCell ref="I172:J172"/>
    <mergeCell ref="G133:H133"/>
    <mergeCell ref="G134:H134"/>
    <mergeCell ref="G135:J135"/>
    <mergeCell ref="G150:H150"/>
    <mergeCell ref="I146:J146"/>
    <mergeCell ref="G145:H145"/>
    <mergeCell ref="I145:J145"/>
    <mergeCell ref="I144:J144"/>
    <mergeCell ref="I143:J143"/>
    <mergeCell ref="I142:J142"/>
    <mergeCell ref="G177:H177"/>
    <mergeCell ref="B2:F4"/>
    <mergeCell ref="I5:J5"/>
    <mergeCell ref="G2:J2"/>
    <mergeCell ref="I9:J9"/>
    <mergeCell ref="I10:J10"/>
    <mergeCell ref="I11:J11"/>
    <mergeCell ref="I12:J12"/>
    <mergeCell ref="I13:J13"/>
    <mergeCell ref="I14:J14"/>
    <mergeCell ref="I15:J15"/>
    <mergeCell ref="I16:J16"/>
    <mergeCell ref="I17:J17"/>
    <mergeCell ref="I18:J18"/>
    <mergeCell ref="I19:J19"/>
    <mergeCell ref="G140:H140"/>
    <mergeCell ref="G174:H174"/>
    <mergeCell ref="G175:H175"/>
    <mergeCell ref="I33:J33"/>
    <mergeCell ref="I34:J34"/>
    <mergeCell ref="I35:J35"/>
    <mergeCell ref="I36:J36"/>
    <mergeCell ref="I37:J37"/>
    <mergeCell ref="G176:H176"/>
    <mergeCell ref="I54:J54"/>
    <mergeCell ref="I55:J55"/>
    <mergeCell ref="I56:J56"/>
    <mergeCell ref="I57:J57"/>
    <mergeCell ref="I58:J58"/>
    <mergeCell ref="I48:J48"/>
    <mergeCell ref="I49:J49"/>
    <mergeCell ref="I50:J50"/>
    <mergeCell ref="I51:J51"/>
    <mergeCell ref="I53:J53"/>
    <mergeCell ref="I64:J64"/>
    <mergeCell ref="I66:J66"/>
    <mergeCell ref="I67:J67"/>
    <mergeCell ref="I68:J68"/>
    <mergeCell ref="I59:J59"/>
    <mergeCell ref="I60:J60"/>
    <mergeCell ref="I61:J61"/>
    <mergeCell ref="I62:J62"/>
    <mergeCell ref="I63:J63"/>
    <mergeCell ref="I84:J84"/>
    <mergeCell ref="I85:J85"/>
    <mergeCell ref="I86:J86"/>
    <mergeCell ref="I87:J87"/>
    <mergeCell ref="I88:J88"/>
    <mergeCell ref="I94:J94"/>
    <mergeCell ref="I95:J95"/>
    <mergeCell ref="I96:J96"/>
    <mergeCell ref="G125:H125"/>
    <mergeCell ref="G120:H120"/>
    <mergeCell ref="G121:H121"/>
    <mergeCell ref="G122:H122"/>
    <mergeCell ref="G123:H123"/>
    <mergeCell ref="G124:H124"/>
    <mergeCell ref="G115:H115"/>
    <mergeCell ref="G116:H116"/>
    <mergeCell ref="I109:J109"/>
    <mergeCell ref="I117:J117"/>
    <mergeCell ref="I118:J118"/>
    <mergeCell ref="I110:J110"/>
    <mergeCell ref="I111:J111"/>
    <mergeCell ref="I112:J112"/>
    <mergeCell ref="I114:J114"/>
    <mergeCell ref="I113:J113"/>
    <mergeCell ref="I74:J74"/>
    <mergeCell ref="I76:J76"/>
    <mergeCell ref="I77:J77"/>
    <mergeCell ref="I78:J78"/>
    <mergeCell ref="I69:J69"/>
    <mergeCell ref="I70:J70"/>
    <mergeCell ref="I71:J71"/>
    <mergeCell ref="I73:J73"/>
    <mergeCell ref="I80:J80"/>
    <mergeCell ref="I91:J91"/>
    <mergeCell ref="I92:J92"/>
    <mergeCell ref="G157:H157"/>
    <mergeCell ref="I104:J104"/>
    <mergeCell ref="I105:J105"/>
    <mergeCell ref="I106:J106"/>
    <mergeCell ref="I107:J107"/>
    <mergeCell ref="I108:J108"/>
    <mergeCell ref="I99:J99"/>
    <mergeCell ref="I100:J100"/>
    <mergeCell ref="I101:J101"/>
    <mergeCell ref="I102:J102"/>
    <mergeCell ref="I103:J103"/>
    <mergeCell ref="I122:J122"/>
    <mergeCell ref="I123:J123"/>
    <mergeCell ref="I124:J124"/>
    <mergeCell ref="I115:J115"/>
    <mergeCell ref="I116:J116"/>
    <mergeCell ref="G117:H117"/>
    <mergeCell ref="G118:H118"/>
    <mergeCell ref="G110:H110"/>
    <mergeCell ref="G111:H111"/>
    <mergeCell ref="G112:H112"/>
    <mergeCell ref="G113:H113"/>
    <mergeCell ref="I177:J177"/>
    <mergeCell ref="G8:J8"/>
    <mergeCell ref="I140:J140"/>
    <mergeCell ref="I174:J174"/>
    <mergeCell ref="I175:J175"/>
    <mergeCell ref="I176:J176"/>
    <mergeCell ref="I136:J136"/>
    <mergeCell ref="I137:J137"/>
    <mergeCell ref="I138:J138"/>
    <mergeCell ref="I130:J130"/>
    <mergeCell ref="I132:J132"/>
    <mergeCell ref="I133:J133"/>
    <mergeCell ref="I134:J134"/>
    <mergeCell ref="I125:J125"/>
    <mergeCell ref="I126:J126"/>
    <mergeCell ref="I128:J128"/>
    <mergeCell ref="I129:J129"/>
    <mergeCell ref="I120:J120"/>
    <mergeCell ref="I81:J81"/>
    <mergeCell ref="I82:J82"/>
    <mergeCell ref="I121:J121"/>
    <mergeCell ref="I97:J97"/>
    <mergeCell ref="I98:J98"/>
    <mergeCell ref="I90:J90"/>
    <mergeCell ref="B139:F139"/>
    <mergeCell ref="B141:F141"/>
    <mergeCell ref="B149:F149"/>
    <mergeCell ref="B52:F52"/>
    <mergeCell ref="B65:F65"/>
    <mergeCell ref="B72:F72"/>
    <mergeCell ref="B75:F75"/>
    <mergeCell ref="B79:F79"/>
    <mergeCell ref="B83:F83"/>
    <mergeCell ref="B89:F89"/>
    <mergeCell ref="B93:F93"/>
    <mergeCell ref="B119:F119"/>
    <mergeCell ref="B127:F127"/>
    <mergeCell ref="B131:F131"/>
    <mergeCell ref="B135:F135"/>
  </mergeCells>
  <phoneticPr fontId="1" type="noConversion"/>
  <pageMargins left="0.75" right="0.75" top="1" bottom="1" header="0.5" footer="0.5"/>
  <pageSetup orientation="portrait" horizontalDpi="4294967292" verticalDpi="4294967292"/>
  <drawing r:id="rId1"/>
  <legacy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N234"/>
  <sheetViews>
    <sheetView zoomScale="150" workbookViewId="0">
      <pane xSplit="6" ySplit="5" topLeftCell="G6" activePane="bottomRight" state="frozen"/>
      <selection pane="topRight" activeCell="G1" sqref="G1"/>
      <selection pane="bottomLeft" activeCell="A4" sqref="A4"/>
      <selection pane="bottomRight" activeCell="G9" sqref="G9:H9"/>
    </sheetView>
  </sheetViews>
  <sheetFormatPr baseColWidth="10" defaultColWidth="11.140625" defaultRowHeight="11"/>
  <cols>
    <col min="1" max="2" width="2.5703125" style="1" customWidth="1"/>
    <col min="3" max="6" width="4.140625" style="5" customWidth="1"/>
    <col min="7" max="10" width="20.5703125" style="1" customWidth="1"/>
    <col min="11" max="11" width="10.7109375" style="1" hidden="1" customWidth="1"/>
    <col min="12" max="14" width="11.140625" style="1" hidden="1" customWidth="1"/>
    <col min="15" max="16384" width="11.140625" style="1"/>
  </cols>
  <sheetData>
    <row r="1" spans="1:14" ht="14" customHeight="1" thickBot="1">
      <c r="A1" s="200"/>
      <c r="B1" s="200"/>
      <c r="C1" s="200"/>
      <c r="D1" s="200"/>
      <c r="E1" s="200"/>
      <c r="F1" s="200"/>
      <c r="G1" s="200"/>
      <c r="H1" s="200"/>
      <c r="I1" s="200"/>
    </row>
    <row r="2" spans="1:14" ht="37" customHeight="1" thickBot="1">
      <c r="A2" s="200"/>
      <c r="B2" s="376" t="s">
        <v>986</v>
      </c>
      <c r="C2" s="377"/>
      <c r="D2" s="377"/>
      <c r="E2" s="377"/>
      <c r="F2" s="378"/>
      <c r="G2" s="382" t="s">
        <v>879</v>
      </c>
      <c r="H2" s="383"/>
      <c r="I2" s="383"/>
      <c r="J2" s="384"/>
    </row>
    <row r="3" spans="1:14" ht="18" customHeight="1" thickBot="1">
      <c r="A3" s="200"/>
      <c r="B3" s="379"/>
      <c r="C3" s="380"/>
      <c r="D3" s="380"/>
      <c r="E3" s="380"/>
      <c r="F3" s="381"/>
      <c r="G3" s="47" t="s">
        <v>912</v>
      </c>
      <c r="H3" s="51" t="s">
        <v>898</v>
      </c>
      <c r="I3" s="49" t="s">
        <v>1002</v>
      </c>
      <c r="J3" s="51" t="s">
        <v>899</v>
      </c>
    </row>
    <row r="4" spans="1:14" ht="18" customHeight="1" thickBot="1">
      <c r="A4" s="200"/>
      <c r="B4" s="379"/>
      <c r="C4" s="380"/>
      <c r="D4" s="380"/>
      <c r="E4" s="380"/>
      <c r="F4" s="381"/>
      <c r="G4" s="50">
        <f>(SUM(K8:K173))/513</f>
        <v>0</v>
      </c>
      <c r="H4" s="78">
        <f>(SUM(L8:L173))/497</f>
        <v>0</v>
      </c>
      <c r="I4" s="77">
        <f>(SUM(M8:M173))/493</f>
        <v>0</v>
      </c>
      <c r="J4" s="48">
        <f>(SUM(N8:N173))/495</f>
        <v>0</v>
      </c>
    </row>
    <row r="5" spans="1:14" ht="18" customHeight="1" thickBot="1">
      <c r="A5" s="200"/>
      <c r="B5" s="54"/>
      <c r="C5" s="58" t="s">
        <v>838</v>
      </c>
      <c r="D5" s="58" t="s">
        <v>841</v>
      </c>
      <c r="E5" s="58" t="s">
        <v>839</v>
      </c>
      <c r="F5" s="58" t="s">
        <v>840</v>
      </c>
      <c r="G5" s="385" t="s">
        <v>967</v>
      </c>
      <c r="H5" s="385"/>
      <c r="I5" s="385" t="s">
        <v>968</v>
      </c>
      <c r="J5" s="386"/>
    </row>
    <row r="6" spans="1:14" ht="79" customHeight="1" thickBot="1">
      <c r="A6" s="11"/>
      <c r="B6" s="328" t="s">
        <v>1072</v>
      </c>
      <c r="C6" s="329"/>
      <c r="D6" s="329"/>
      <c r="E6" s="329"/>
      <c r="F6" s="330"/>
      <c r="G6" s="391" t="s">
        <v>4</v>
      </c>
      <c r="H6" s="392"/>
      <c r="I6" s="392"/>
      <c r="J6" s="393"/>
    </row>
    <row r="7" spans="1:14" ht="36" customHeight="1" thickBot="1">
      <c r="A7" s="11"/>
      <c r="B7" s="328" t="s">
        <v>855</v>
      </c>
      <c r="C7" s="329"/>
      <c r="D7" s="329"/>
      <c r="E7" s="329"/>
      <c r="F7" s="330"/>
      <c r="G7" s="391" t="s">
        <v>793</v>
      </c>
      <c r="H7" s="392"/>
      <c r="I7" s="392"/>
      <c r="J7" s="393"/>
    </row>
    <row r="8" spans="1:14" ht="18" customHeight="1" thickBot="1">
      <c r="A8" s="200"/>
      <c r="B8" s="325" t="b">
        <v>0</v>
      </c>
      <c r="C8" s="326"/>
      <c r="D8" s="326"/>
      <c r="E8" s="326"/>
      <c r="F8" s="331"/>
      <c r="G8" s="394" t="s">
        <v>798</v>
      </c>
      <c r="H8" s="395"/>
      <c r="I8" s="395"/>
      <c r="J8" s="396"/>
      <c r="K8" s="1" t="str">
        <f t="shared" ref="K8" si="0">IF(B8=TRUE,C8,"")</f>
        <v/>
      </c>
      <c r="L8" s="1" t="str">
        <f>IF(B8=TRUE,D8,"")</f>
        <v/>
      </c>
      <c r="M8" s="1" t="str">
        <f>IF(B8=TRUE,E8,"")</f>
        <v/>
      </c>
      <c r="N8" s="1" t="str">
        <f>IF(B8=TRUE,F8,"")</f>
        <v/>
      </c>
    </row>
    <row r="9" spans="1:14" ht="27" customHeight="1">
      <c r="A9" s="200"/>
      <c r="B9" s="158" t="b">
        <v>0</v>
      </c>
      <c r="C9" s="98"/>
      <c r="D9" s="75"/>
      <c r="E9" s="75">
        <v>4</v>
      </c>
      <c r="F9" s="76"/>
      <c r="G9" s="355" t="s">
        <v>475</v>
      </c>
      <c r="H9" s="356"/>
      <c r="I9" s="357"/>
      <c r="J9" s="358"/>
      <c r="K9" s="1" t="str">
        <f>IF(B9=TRUE,C9,"")</f>
        <v/>
      </c>
      <c r="L9" s="1" t="str">
        <f t="shared" ref="L9" si="1">IF(B9=TRUE,D9,"")</f>
        <v/>
      </c>
      <c r="M9" s="1" t="str">
        <f t="shared" ref="M9" si="2">IF(B9=TRUE,E9,"")</f>
        <v/>
      </c>
      <c r="N9" s="1" t="str">
        <f t="shared" ref="N9" si="3">IF(B9=TRUE,F9,"")</f>
        <v/>
      </c>
    </row>
    <row r="10" spans="1:14" ht="18" customHeight="1">
      <c r="A10" s="200"/>
      <c r="B10" s="154" t="b">
        <v>0</v>
      </c>
      <c r="C10" s="99">
        <v>8</v>
      </c>
      <c r="D10" s="73">
        <v>8</v>
      </c>
      <c r="E10" s="73">
        <v>8</v>
      </c>
      <c r="F10" s="74">
        <v>8</v>
      </c>
      <c r="G10" s="344" t="s">
        <v>476</v>
      </c>
      <c r="H10" s="345"/>
      <c r="I10" s="346" t="s">
        <v>908</v>
      </c>
      <c r="J10" s="347"/>
      <c r="K10" s="1" t="str">
        <f t="shared" ref="K10:K73" si="4">IF(B10=TRUE,C10,"")</f>
        <v/>
      </c>
      <c r="L10" s="1" t="str">
        <f t="shared" ref="L10:L73" si="5">IF(B10=TRUE,D10,"")</f>
        <v/>
      </c>
      <c r="M10" s="1" t="str">
        <f t="shared" ref="M10:M73" si="6">IF(B10=TRUE,E10,"")</f>
        <v/>
      </c>
      <c r="N10" s="1" t="str">
        <f t="shared" ref="N10:N73" si="7">IF(B10=TRUE,F10,"")</f>
        <v/>
      </c>
    </row>
    <row r="11" spans="1:14" ht="18" customHeight="1">
      <c r="A11" s="200"/>
      <c r="B11" s="154"/>
      <c r="C11" s="98"/>
      <c r="D11" s="75"/>
      <c r="E11" s="75">
        <v>7</v>
      </c>
      <c r="F11" s="76"/>
      <c r="G11" s="340" t="s">
        <v>477</v>
      </c>
      <c r="H11" s="341"/>
      <c r="I11" s="342"/>
      <c r="J11" s="343"/>
      <c r="K11" s="1" t="str">
        <f t="shared" si="4"/>
        <v/>
      </c>
      <c r="L11" s="1" t="str">
        <f t="shared" si="5"/>
        <v/>
      </c>
      <c r="M11" s="1" t="str">
        <f t="shared" si="6"/>
        <v/>
      </c>
      <c r="N11" s="1" t="str">
        <f t="shared" si="7"/>
        <v/>
      </c>
    </row>
    <row r="12" spans="1:14" ht="18" customHeight="1">
      <c r="A12" s="200"/>
      <c r="B12" s="154"/>
      <c r="C12" s="99"/>
      <c r="D12" s="73"/>
      <c r="E12" s="73">
        <v>4</v>
      </c>
      <c r="F12" s="74"/>
      <c r="G12" s="344" t="s">
        <v>478</v>
      </c>
      <c r="H12" s="345"/>
      <c r="I12" s="346"/>
      <c r="J12" s="347"/>
      <c r="K12" s="1" t="str">
        <f t="shared" si="4"/>
        <v/>
      </c>
      <c r="L12" s="1" t="str">
        <f t="shared" si="5"/>
        <v/>
      </c>
      <c r="M12" s="1" t="str">
        <f t="shared" si="6"/>
        <v/>
      </c>
      <c r="N12" s="1" t="str">
        <f t="shared" si="7"/>
        <v/>
      </c>
    </row>
    <row r="13" spans="1:14" ht="18" customHeight="1">
      <c r="A13" s="200"/>
      <c r="B13" s="154" t="b">
        <v>0</v>
      </c>
      <c r="C13" s="98"/>
      <c r="D13" s="75"/>
      <c r="E13" s="75"/>
      <c r="F13" s="76">
        <v>5</v>
      </c>
      <c r="G13" s="340" t="s">
        <v>479</v>
      </c>
      <c r="H13" s="341"/>
      <c r="I13" s="342"/>
      <c r="J13" s="343"/>
      <c r="K13" s="1" t="str">
        <f t="shared" si="4"/>
        <v/>
      </c>
      <c r="L13" s="1" t="str">
        <f t="shared" si="5"/>
        <v/>
      </c>
      <c r="M13" s="1" t="str">
        <f t="shared" si="6"/>
        <v/>
      </c>
      <c r="N13" s="1" t="str">
        <f t="shared" si="7"/>
        <v/>
      </c>
    </row>
    <row r="14" spans="1:14" ht="18" customHeight="1">
      <c r="A14" s="200"/>
      <c r="B14" s="154" t="b">
        <v>0</v>
      </c>
      <c r="C14" s="99"/>
      <c r="D14" s="73">
        <v>2</v>
      </c>
      <c r="E14" s="73"/>
      <c r="F14" s="74"/>
      <c r="G14" s="344" t="s">
        <v>790</v>
      </c>
      <c r="H14" s="345"/>
      <c r="I14" s="346"/>
      <c r="J14" s="347"/>
      <c r="K14" s="1" t="str">
        <f t="shared" si="4"/>
        <v/>
      </c>
      <c r="L14" s="1" t="str">
        <f t="shared" si="5"/>
        <v/>
      </c>
      <c r="M14" s="1" t="str">
        <f t="shared" si="6"/>
        <v/>
      </c>
      <c r="N14" s="1" t="str">
        <f t="shared" si="7"/>
        <v/>
      </c>
    </row>
    <row r="15" spans="1:14" ht="18" customHeight="1">
      <c r="A15" s="200"/>
      <c r="B15" s="154" t="b">
        <v>0</v>
      </c>
      <c r="C15" s="98"/>
      <c r="D15" s="75">
        <v>2</v>
      </c>
      <c r="E15" s="75"/>
      <c r="F15" s="76"/>
      <c r="G15" s="340" t="s">
        <v>791</v>
      </c>
      <c r="H15" s="341"/>
      <c r="I15" s="342"/>
      <c r="J15" s="343"/>
      <c r="K15" s="1" t="str">
        <f t="shared" si="4"/>
        <v/>
      </c>
      <c r="L15" s="1" t="str">
        <f t="shared" si="5"/>
        <v/>
      </c>
      <c r="M15" s="1" t="str">
        <f t="shared" si="6"/>
        <v/>
      </c>
      <c r="N15" s="1" t="str">
        <f t="shared" si="7"/>
        <v/>
      </c>
    </row>
    <row r="16" spans="1:14" ht="27" customHeight="1">
      <c r="A16" s="200"/>
      <c r="B16" s="154" t="b">
        <v>0</v>
      </c>
      <c r="C16" s="99">
        <v>2</v>
      </c>
      <c r="D16" s="73">
        <v>2</v>
      </c>
      <c r="E16" s="73"/>
      <c r="F16" s="74"/>
      <c r="G16" s="344" t="s">
        <v>480</v>
      </c>
      <c r="H16" s="345"/>
      <c r="I16" s="374" t="s">
        <v>497</v>
      </c>
      <c r="J16" s="375"/>
      <c r="K16" s="1" t="str">
        <f t="shared" si="4"/>
        <v/>
      </c>
      <c r="L16" s="1" t="str">
        <f t="shared" si="5"/>
        <v/>
      </c>
      <c r="M16" s="1" t="str">
        <f t="shared" si="6"/>
        <v/>
      </c>
      <c r="N16" s="1" t="str">
        <f t="shared" si="7"/>
        <v/>
      </c>
    </row>
    <row r="17" spans="1:14" ht="18" customHeight="1">
      <c r="A17" s="200"/>
      <c r="B17" s="154" t="b">
        <v>0</v>
      </c>
      <c r="C17" s="98"/>
      <c r="D17" s="75"/>
      <c r="E17" s="75" t="s">
        <v>1059</v>
      </c>
      <c r="F17" s="76"/>
      <c r="G17" s="340" t="s">
        <v>481</v>
      </c>
      <c r="H17" s="341"/>
      <c r="I17" s="342"/>
      <c r="J17" s="343"/>
      <c r="K17" s="1" t="str">
        <f t="shared" si="4"/>
        <v/>
      </c>
      <c r="L17" s="1" t="str">
        <f t="shared" si="5"/>
        <v/>
      </c>
      <c r="M17" s="1" t="str">
        <f t="shared" si="6"/>
        <v/>
      </c>
      <c r="N17" s="1" t="str">
        <f t="shared" si="7"/>
        <v/>
      </c>
    </row>
    <row r="18" spans="1:14" ht="18" customHeight="1">
      <c r="A18" s="200"/>
      <c r="B18" s="154" t="b">
        <v>0</v>
      </c>
      <c r="C18" s="99">
        <v>4</v>
      </c>
      <c r="D18" s="73">
        <v>4</v>
      </c>
      <c r="E18" s="73">
        <v>4</v>
      </c>
      <c r="F18" s="74">
        <v>4</v>
      </c>
      <c r="G18" s="344" t="s">
        <v>925</v>
      </c>
      <c r="H18" s="345"/>
      <c r="I18" s="346" t="s">
        <v>926</v>
      </c>
      <c r="J18" s="347"/>
      <c r="K18" s="1" t="str">
        <f t="shared" si="4"/>
        <v/>
      </c>
      <c r="L18" s="1" t="str">
        <f t="shared" si="5"/>
        <v/>
      </c>
      <c r="M18" s="1" t="str">
        <f t="shared" si="6"/>
        <v/>
      </c>
      <c r="N18" s="1" t="str">
        <f t="shared" si="7"/>
        <v/>
      </c>
    </row>
    <row r="19" spans="1:14" ht="18" customHeight="1">
      <c r="A19" s="200"/>
      <c r="B19" s="154" t="b">
        <v>0</v>
      </c>
      <c r="C19" s="98">
        <v>2</v>
      </c>
      <c r="D19" s="75">
        <v>2</v>
      </c>
      <c r="E19" s="75">
        <v>2</v>
      </c>
      <c r="F19" s="76">
        <v>2</v>
      </c>
      <c r="G19" s="340" t="s">
        <v>440</v>
      </c>
      <c r="H19" s="341"/>
      <c r="I19" s="342" t="s">
        <v>927</v>
      </c>
      <c r="J19" s="343"/>
      <c r="K19" s="1" t="str">
        <f t="shared" si="4"/>
        <v/>
      </c>
      <c r="L19" s="1" t="str">
        <f t="shared" si="5"/>
        <v/>
      </c>
      <c r="M19" s="1" t="str">
        <f t="shared" si="6"/>
        <v/>
      </c>
      <c r="N19" s="1" t="str">
        <f t="shared" si="7"/>
        <v/>
      </c>
    </row>
    <row r="20" spans="1:14" ht="18" customHeight="1">
      <c r="A20" s="200"/>
      <c r="B20" s="154" t="b">
        <v>0</v>
      </c>
      <c r="C20" s="99">
        <v>3</v>
      </c>
      <c r="D20" s="73">
        <v>3</v>
      </c>
      <c r="E20" s="73">
        <v>3</v>
      </c>
      <c r="F20" s="74">
        <v>3</v>
      </c>
      <c r="G20" s="344" t="s">
        <v>441</v>
      </c>
      <c r="H20" s="345"/>
      <c r="I20" s="346" t="s">
        <v>930</v>
      </c>
      <c r="J20" s="347"/>
      <c r="K20" s="1" t="str">
        <f t="shared" si="4"/>
        <v/>
      </c>
      <c r="L20" s="1" t="str">
        <f t="shared" si="5"/>
        <v/>
      </c>
      <c r="M20" s="1" t="str">
        <f t="shared" si="6"/>
        <v/>
      </c>
      <c r="N20" s="1" t="str">
        <f t="shared" si="7"/>
        <v/>
      </c>
    </row>
    <row r="21" spans="1:14" ht="18" customHeight="1">
      <c r="A21" s="200"/>
      <c r="B21" s="154" t="b">
        <v>0</v>
      </c>
      <c r="C21" s="98"/>
      <c r="D21" s="75"/>
      <c r="E21" s="75"/>
      <c r="F21" s="76" t="s">
        <v>1059</v>
      </c>
      <c r="G21" s="340" t="s">
        <v>442</v>
      </c>
      <c r="H21" s="341"/>
      <c r="I21" s="342" t="s">
        <v>929</v>
      </c>
      <c r="J21" s="343"/>
      <c r="K21" s="1" t="str">
        <f t="shared" si="4"/>
        <v/>
      </c>
      <c r="L21" s="1" t="str">
        <f t="shared" si="5"/>
        <v/>
      </c>
      <c r="M21" s="1" t="str">
        <f t="shared" si="6"/>
        <v/>
      </c>
      <c r="N21" s="1" t="str">
        <f t="shared" si="7"/>
        <v/>
      </c>
    </row>
    <row r="22" spans="1:14" ht="18" customHeight="1">
      <c r="A22" s="200"/>
      <c r="B22" s="154" t="b">
        <v>0</v>
      </c>
      <c r="C22" s="99">
        <v>2</v>
      </c>
      <c r="D22" s="73">
        <v>2</v>
      </c>
      <c r="E22" s="73">
        <v>2</v>
      </c>
      <c r="F22" s="74">
        <v>2</v>
      </c>
      <c r="G22" s="344" t="s">
        <v>489</v>
      </c>
      <c r="H22" s="345"/>
      <c r="I22" s="346" t="s">
        <v>827</v>
      </c>
      <c r="J22" s="347"/>
      <c r="K22" s="1" t="str">
        <f t="shared" si="4"/>
        <v/>
      </c>
      <c r="L22" s="1" t="str">
        <f t="shared" si="5"/>
        <v/>
      </c>
      <c r="M22" s="1" t="str">
        <f t="shared" si="6"/>
        <v/>
      </c>
      <c r="N22" s="1" t="str">
        <f t="shared" si="7"/>
        <v/>
      </c>
    </row>
    <row r="23" spans="1:14" ht="18" customHeight="1">
      <c r="A23" s="200"/>
      <c r="B23" s="154" t="b">
        <v>0</v>
      </c>
      <c r="C23" s="98">
        <v>2</v>
      </c>
      <c r="D23" s="75">
        <v>2</v>
      </c>
      <c r="E23" s="75">
        <v>2</v>
      </c>
      <c r="F23" s="76">
        <v>2</v>
      </c>
      <c r="G23" s="340" t="s">
        <v>491</v>
      </c>
      <c r="H23" s="341"/>
      <c r="I23" s="342" t="s">
        <v>928</v>
      </c>
      <c r="J23" s="343"/>
      <c r="K23" s="1" t="str">
        <f t="shared" si="4"/>
        <v/>
      </c>
      <c r="L23" s="1" t="str">
        <f t="shared" si="5"/>
        <v/>
      </c>
      <c r="M23" s="1" t="str">
        <f t="shared" si="6"/>
        <v/>
      </c>
      <c r="N23" s="1" t="str">
        <f t="shared" si="7"/>
        <v/>
      </c>
    </row>
    <row r="24" spans="1:14" ht="18" customHeight="1">
      <c r="A24" s="200"/>
      <c r="B24" s="154" t="b">
        <v>0</v>
      </c>
      <c r="C24" s="99"/>
      <c r="D24" s="73"/>
      <c r="E24" s="73"/>
      <c r="F24" s="74" t="s">
        <v>1059</v>
      </c>
      <c r="G24" s="344" t="s">
        <v>490</v>
      </c>
      <c r="H24" s="345"/>
      <c r="I24" s="346" t="s">
        <v>931</v>
      </c>
      <c r="J24" s="347"/>
      <c r="K24" s="1" t="str">
        <f t="shared" si="4"/>
        <v/>
      </c>
      <c r="L24" s="1" t="str">
        <f t="shared" si="5"/>
        <v/>
      </c>
      <c r="M24" s="1" t="str">
        <f t="shared" si="6"/>
        <v/>
      </c>
      <c r="N24" s="1" t="str">
        <f t="shared" si="7"/>
        <v/>
      </c>
    </row>
    <row r="25" spans="1:14" ht="18" customHeight="1">
      <c r="A25" s="200"/>
      <c r="B25" s="154" t="b">
        <v>0</v>
      </c>
      <c r="C25" s="98">
        <v>2</v>
      </c>
      <c r="D25" s="75">
        <v>2</v>
      </c>
      <c r="E25" s="75">
        <v>2</v>
      </c>
      <c r="F25" s="76">
        <v>2</v>
      </c>
      <c r="G25" s="340" t="s">
        <v>492</v>
      </c>
      <c r="H25" s="341"/>
      <c r="I25" s="342" t="s">
        <v>932</v>
      </c>
      <c r="J25" s="343"/>
      <c r="K25" s="1" t="str">
        <f t="shared" si="4"/>
        <v/>
      </c>
      <c r="L25" s="1" t="str">
        <f t="shared" si="5"/>
        <v/>
      </c>
      <c r="M25" s="1" t="str">
        <f t="shared" si="6"/>
        <v/>
      </c>
      <c r="N25" s="1" t="str">
        <f t="shared" si="7"/>
        <v/>
      </c>
    </row>
    <row r="26" spans="1:14" ht="18" customHeight="1">
      <c r="A26" s="200"/>
      <c r="B26" s="154" t="b">
        <v>0</v>
      </c>
      <c r="C26" s="99">
        <v>3</v>
      </c>
      <c r="D26" s="73">
        <v>3</v>
      </c>
      <c r="E26" s="73">
        <v>3</v>
      </c>
      <c r="F26" s="74">
        <v>3</v>
      </c>
      <c r="G26" s="344" t="s">
        <v>493</v>
      </c>
      <c r="H26" s="345"/>
      <c r="I26" s="346" t="s">
        <v>933</v>
      </c>
      <c r="J26" s="347"/>
      <c r="K26" s="1" t="str">
        <f t="shared" si="4"/>
        <v/>
      </c>
      <c r="L26" s="1" t="str">
        <f t="shared" si="5"/>
        <v/>
      </c>
      <c r="M26" s="1" t="str">
        <f t="shared" si="6"/>
        <v/>
      </c>
      <c r="N26" s="1" t="str">
        <f t="shared" si="7"/>
        <v/>
      </c>
    </row>
    <row r="27" spans="1:14" ht="18" customHeight="1">
      <c r="A27" s="200"/>
      <c r="B27" s="154" t="b">
        <v>0</v>
      </c>
      <c r="C27" s="98"/>
      <c r="D27" s="75"/>
      <c r="E27" s="75"/>
      <c r="F27" s="76">
        <v>5</v>
      </c>
      <c r="G27" s="340" t="s">
        <v>456</v>
      </c>
      <c r="H27" s="341"/>
      <c r="I27" s="342" t="s">
        <v>987</v>
      </c>
      <c r="J27" s="343"/>
      <c r="K27" s="1" t="str">
        <f t="shared" si="4"/>
        <v/>
      </c>
      <c r="L27" s="1" t="str">
        <f t="shared" si="5"/>
        <v/>
      </c>
      <c r="M27" s="1" t="str">
        <f t="shared" si="6"/>
        <v/>
      </c>
      <c r="N27" s="1" t="str">
        <f t="shared" si="7"/>
        <v/>
      </c>
    </row>
    <row r="28" spans="1:14" ht="18" customHeight="1">
      <c r="A28" s="200"/>
      <c r="B28" s="154" t="b">
        <v>0</v>
      </c>
      <c r="C28" s="99"/>
      <c r="D28" s="73"/>
      <c r="E28" s="73"/>
      <c r="F28" s="74">
        <v>5</v>
      </c>
      <c r="G28" s="344" t="s">
        <v>398</v>
      </c>
      <c r="H28" s="345"/>
      <c r="I28" s="346" t="s">
        <v>988</v>
      </c>
      <c r="J28" s="347"/>
      <c r="K28" s="1" t="str">
        <f t="shared" si="4"/>
        <v/>
      </c>
      <c r="L28" s="1" t="str">
        <f t="shared" si="5"/>
        <v/>
      </c>
      <c r="M28" s="1" t="str">
        <f t="shared" si="6"/>
        <v/>
      </c>
      <c r="N28" s="1" t="str">
        <f t="shared" si="7"/>
        <v/>
      </c>
    </row>
    <row r="29" spans="1:14" ht="18" customHeight="1">
      <c r="A29" s="200"/>
      <c r="B29" s="154" t="b">
        <v>0</v>
      </c>
      <c r="C29" s="98"/>
      <c r="D29" s="75"/>
      <c r="E29" s="75"/>
      <c r="F29" s="76">
        <v>8</v>
      </c>
      <c r="G29" s="340" t="s">
        <v>399</v>
      </c>
      <c r="H29" s="341"/>
      <c r="I29" s="342" t="s">
        <v>988</v>
      </c>
      <c r="J29" s="343"/>
      <c r="K29" s="1" t="str">
        <f t="shared" si="4"/>
        <v/>
      </c>
      <c r="L29" s="1" t="str">
        <f t="shared" si="5"/>
        <v/>
      </c>
      <c r="M29" s="1" t="str">
        <f t="shared" si="6"/>
        <v/>
      </c>
      <c r="N29" s="1" t="str">
        <f t="shared" si="7"/>
        <v/>
      </c>
    </row>
    <row r="30" spans="1:14" ht="18" customHeight="1">
      <c r="A30" s="200"/>
      <c r="B30" s="154" t="b">
        <v>0</v>
      </c>
      <c r="C30" s="99"/>
      <c r="D30" s="73"/>
      <c r="E30" s="73"/>
      <c r="F30" s="74" t="s">
        <v>1059</v>
      </c>
      <c r="G30" s="344" t="s">
        <v>400</v>
      </c>
      <c r="H30" s="345"/>
      <c r="I30" s="346" t="s">
        <v>512</v>
      </c>
      <c r="J30" s="347"/>
      <c r="K30" s="1" t="str">
        <f t="shared" si="4"/>
        <v/>
      </c>
      <c r="L30" s="1" t="str">
        <f t="shared" si="5"/>
        <v/>
      </c>
      <c r="M30" s="1" t="str">
        <f t="shared" si="6"/>
        <v/>
      </c>
      <c r="N30" s="1" t="str">
        <f t="shared" si="7"/>
        <v/>
      </c>
    </row>
    <row r="31" spans="1:14" ht="18" customHeight="1">
      <c r="A31" s="200"/>
      <c r="B31" s="154" t="b">
        <v>0</v>
      </c>
      <c r="C31" s="98">
        <v>2</v>
      </c>
      <c r="D31" s="75">
        <v>2</v>
      </c>
      <c r="E31" s="75">
        <v>2</v>
      </c>
      <c r="F31" s="76">
        <v>2</v>
      </c>
      <c r="G31" s="340" t="s">
        <v>401</v>
      </c>
      <c r="H31" s="341"/>
      <c r="I31" s="342" t="s">
        <v>407</v>
      </c>
      <c r="J31" s="343"/>
      <c r="K31" s="1" t="str">
        <f t="shared" si="4"/>
        <v/>
      </c>
      <c r="L31" s="1" t="str">
        <f t="shared" si="5"/>
        <v/>
      </c>
      <c r="M31" s="1" t="str">
        <f t="shared" si="6"/>
        <v/>
      </c>
      <c r="N31" s="1" t="str">
        <f t="shared" si="7"/>
        <v/>
      </c>
    </row>
    <row r="32" spans="1:14" ht="18" customHeight="1">
      <c r="A32" s="200"/>
      <c r="B32" s="154" t="b">
        <v>0</v>
      </c>
      <c r="C32" s="99">
        <v>3</v>
      </c>
      <c r="D32" s="73">
        <v>3</v>
      </c>
      <c r="E32" s="73">
        <v>3</v>
      </c>
      <c r="F32" s="74">
        <v>3</v>
      </c>
      <c r="G32" s="344" t="s">
        <v>65</v>
      </c>
      <c r="H32" s="345"/>
      <c r="I32" s="346"/>
      <c r="J32" s="347"/>
      <c r="K32" s="1" t="str">
        <f t="shared" si="4"/>
        <v/>
      </c>
      <c r="L32" s="1" t="str">
        <f t="shared" si="5"/>
        <v/>
      </c>
      <c r="M32" s="1" t="str">
        <f t="shared" si="6"/>
        <v/>
      </c>
      <c r="N32" s="1" t="str">
        <f t="shared" si="7"/>
        <v/>
      </c>
    </row>
    <row r="33" spans="1:14" ht="18" customHeight="1">
      <c r="A33" s="200"/>
      <c r="B33" s="154" t="b">
        <v>0</v>
      </c>
      <c r="C33" s="98">
        <v>5</v>
      </c>
      <c r="D33" s="75">
        <v>5</v>
      </c>
      <c r="E33" s="75">
        <v>5</v>
      </c>
      <c r="F33" s="76">
        <v>5</v>
      </c>
      <c r="G33" s="340" t="s">
        <v>468</v>
      </c>
      <c r="H33" s="341"/>
      <c r="I33" s="342"/>
      <c r="J33" s="343"/>
      <c r="K33" s="1" t="str">
        <f t="shared" si="4"/>
        <v/>
      </c>
      <c r="L33" s="1" t="str">
        <f t="shared" si="5"/>
        <v/>
      </c>
      <c r="M33" s="1" t="str">
        <f t="shared" si="6"/>
        <v/>
      </c>
      <c r="N33" s="1" t="str">
        <f t="shared" si="7"/>
        <v/>
      </c>
    </row>
    <row r="34" spans="1:14" ht="18" customHeight="1">
      <c r="A34" s="200"/>
      <c r="B34" s="154" t="b">
        <v>0</v>
      </c>
      <c r="C34" s="99">
        <v>2</v>
      </c>
      <c r="D34" s="73">
        <v>2</v>
      </c>
      <c r="E34" s="73">
        <v>2</v>
      </c>
      <c r="F34" s="74">
        <v>2</v>
      </c>
      <c r="G34" s="344" t="s">
        <v>521</v>
      </c>
      <c r="H34" s="345"/>
      <c r="I34" s="346" t="s">
        <v>786</v>
      </c>
      <c r="J34" s="347"/>
      <c r="K34" s="1" t="str">
        <f t="shared" si="4"/>
        <v/>
      </c>
      <c r="L34" s="1" t="str">
        <f t="shared" si="5"/>
        <v/>
      </c>
      <c r="M34" s="1" t="str">
        <f t="shared" si="6"/>
        <v/>
      </c>
      <c r="N34" s="1" t="str">
        <f t="shared" si="7"/>
        <v/>
      </c>
    </row>
    <row r="35" spans="1:14" ht="18" customHeight="1">
      <c r="A35" s="200"/>
      <c r="B35" s="154" t="b">
        <v>0</v>
      </c>
      <c r="C35" s="98">
        <v>2</v>
      </c>
      <c r="D35" s="75">
        <v>2</v>
      </c>
      <c r="E35" s="75">
        <v>2</v>
      </c>
      <c r="F35" s="76">
        <v>2</v>
      </c>
      <c r="G35" s="340" t="s">
        <v>522</v>
      </c>
      <c r="H35" s="341"/>
      <c r="I35" s="342"/>
      <c r="J35" s="343"/>
      <c r="K35" s="1" t="str">
        <f t="shared" si="4"/>
        <v/>
      </c>
      <c r="L35" s="1" t="str">
        <f t="shared" si="5"/>
        <v/>
      </c>
      <c r="M35" s="1" t="str">
        <f t="shared" si="6"/>
        <v/>
      </c>
      <c r="N35" s="1" t="str">
        <f t="shared" si="7"/>
        <v/>
      </c>
    </row>
    <row r="36" spans="1:14" ht="18" customHeight="1">
      <c r="A36" s="200"/>
      <c r="B36" s="154" t="b">
        <v>0</v>
      </c>
      <c r="C36" s="99"/>
      <c r="D36" s="73"/>
      <c r="E36" s="73"/>
      <c r="F36" s="74" t="s">
        <v>1059</v>
      </c>
      <c r="G36" s="344" t="s">
        <v>523</v>
      </c>
      <c r="H36" s="345"/>
      <c r="I36" s="346" t="s">
        <v>797</v>
      </c>
      <c r="J36" s="347"/>
      <c r="K36" s="1" t="str">
        <f t="shared" si="4"/>
        <v/>
      </c>
      <c r="L36" s="1" t="str">
        <f t="shared" si="5"/>
        <v/>
      </c>
      <c r="M36" s="1" t="str">
        <f t="shared" si="6"/>
        <v/>
      </c>
      <c r="N36" s="1" t="str">
        <f t="shared" si="7"/>
        <v/>
      </c>
    </row>
    <row r="37" spans="1:14" ht="26" customHeight="1">
      <c r="A37" s="200"/>
      <c r="B37" s="154" t="b">
        <v>0</v>
      </c>
      <c r="C37" s="98">
        <v>3</v>
      </c>
      <c r="D37" s="75">
        <v>3</v>
      </c>
      <c r="E37" s="75">
        <v>3</v>
      </c>
      <c r="F37" s="76">
        <v>3</v>
      </c>
      <c r="G37" s="340" t="s">
        <v>528</v>
      </c>
      <c r="H37" s="341"/>
      <c r="I37" s="342"/>
      <c r="J37" s="343"/>
      <c r="K37" s="1" t="str">
        <f t="shared" si="4"/>
        <v/>
      </c>
      <c r="L37" s="1" t="str">
        <f t="shared" si="5"/>
        <v/>
      </c>
      <c r="M37" s="1" t="str">
        <f t="shared" si="6"/>
        <v/>
      </c>
      <c r="N37" s="1" t="str">
        <f t="shared" si="7"/>
        <v/>
      </c>
    </row>
    <row r="38" spans="1:14" ht="18" customHeight="1">
      <c r="A38" s="200"/>
      <c r="B38" s="154" t="b">
        <v>0</v>
      </c>
      <c r="C38" s="99">
        <v>3</v>
      </c>
      <c r="D38" s="73">
        <v>3</v>
      </c>
      <c r="E38" s="73">
        <v>3</v>
      </c>
      <c r="F38" s="74">
        <v>3</v>
      </c>
      <c r="G38" s="344" t="s">
        <v>529</v>
      </c>
      <c r="H38" s="345"/>
      <c r="I38" s="346"/>
      <c r="J38" s="347"/>
      <c r="K38" s="1" t="str">
        <f t="shared" si="4"/>
        <v/>
      </c>
      <c r="L38" s="1" t="str">
        <f t="shared" si="5"/>
        <v/>
      </c>
      <c r="M38" s="1" t="str">
        <f t="shared" si="6"/>
        <v/>
      </c>
      <c r="N38" s="1" t="str">
        <f t="shared" si="7"/>
        <v/>
      </c>
    </row>
    <row r="39" spans="1:14" ht="18" customHeight="1">
      <c r="A39" s="200"/>
      <c r="B39" s="154" t="b">
        <v>0</v>
      </c>
      <c r="C39" s="98"/>
      <c r="D39" s="75"/>
      <c r="E39" s="75"/>
      <c r="F39" s="76"/>
      <c r="G39" s="340" t="s">
        <v>530</v>
      </c>
      <c r="H39" s="341"/>
      <c r="I39" s="342"/>
      <c r="J39" s="343"/>
      <c r="K39" s="1" t="str">
        <f t="shared" si="4"/>
        <v/>
      </c>
      <c r="L39" s="1" t="str">
        <f t="shared" si="5"/>
        <v/>
      </c>
      <c r="M39" s="1" t="str">
        <f t="shared" si="6"/>
        <v/>
      </c>
      <c r="N39" s="1" t="str">
        <f t="shared" si="7"/>
        <v/>
      </c>
    </row>
    <row r="40" spans="1:14" ht="18" customHeight="1">
      <c r="A40" s="200"/>
      <c r="B40" s="154" t="b">
        <v>0</v>
      </c>
      <c r="C40" s="99"/>
      <c r="D40" s="73"/>
      <c r="E40" s="73"/>
      <c r="F40" s="74"/>
      <c r="G40" s="344" t="s">
        <v>531</v>
      </c>
      <c r="H40" s="345"/>
      <c r="I40" s="346"/>
      <c r="J40" s="347"/>
      <c r="K40" s="1" t="str">
        <f t="shared" si="4"/>
        <v/>
      </c>
      <c r="L40" s="1" t="str">
        <f t="shared" si="5"/>
        <v/>
      </c>
      <c r="M40" s="1" t="str">
        <f t="shared" si="6"/>
        <v/>
      </c>
      <c r="N40" s="1" t="str">
        <f t="shared" si="7"/>
        <v/>
      </c>
    </row>
    <row r="41" spans="1:14" ht="18" customHeight="1">
      <c r="A41" s="200"/>
      <c r="B41" s="154" t="b">
        <v>0</v>
      </c>
      <c r="C41" s="98">
        <v>10</v>
      </c>
      <c r="D41" s="75">
        <v>10</v>
      </c>
      <c r="E41" s="75">
        <v>10</v>
      </c>
      <c r="F41" s="76">
        <v>10</v>
      </c>
      <c r="G41" s="340" t="s">
        <v>901</v>
      </c>
      <c r="H41" s="341"/>
      <c r="I41" s="342"/>
      <c r="J41" s="343"/>
      <c r="K41" s="1" t="str">
        <f t="shared" si="4"/>
        <v/>
      </c>
      <c r="L41" s="1" t="str">
        <f t="shared" si="5"/>
        <v/>
      </c>
      <c r="M41" s="1" t="str">
        <f t="shared" si="6"/>
        <v/>
      </c>
      <c r="N41" s="1" t="str">
        <f t="shared" si="7"/>
        <v/>
      </c>
    </row>
    <row r="42" spans="1:14" ht="18" customHeight="1">
      <c r="A42" s="200"/>
      <c r="B42" s="154" t="b">
        <v>0</v>
      </c>
      <c r="C42" s="99"/>
      <c r="D42" s="73"/>
      <c r="E42" s="73"/>
      <c r="F42" s="74"/>
      <c r="G42" s="344" t="s">
        <v>532</v>
      </c>
      <c r="H42" s="345"/>
      <c r="I42" s="346"/>
      <c r="J42" s="347"/>
      <c r="K42" s="1" t="str">
        <f t="shared" si="4"/>
        <v/>
      </c>
      <c r="L42" s="1" t="str">
        <f t="shared" si="5"/>
        <v/>
      </c>
      <c r="M42" s="1" t="str">
        <f t="shared" si="6"/>
        <v/>
      </c>
      <c r="N42" s="1" t="str">
        <f t="shared" si="7"/>
        <v/>
      </c>
    </row>
    <row r="43" spans="1:14" ht="18" customHeight="1">
      <c r="A43" s="200"/>
      <c r="B43" s="154" t="b">
        <v>0</v>
      </c>
      <c r="C43" s="98"/>
      <c r="D43" s="75"/>
      <c r="E43" s="75"/>
      <c r="F43" s="76"/>
      <c r="G43" s="340" t="s">
        <v>533</v>
      </c>
      <c r="H43" s="341"/>
      <c r="I43" s="342"/>
      <c r="J43" s="343"/>
      <c r="K43" s="1" t="str">
        <f t="shared" si="4"/>
        <v/>
      </c>
      <c r="L43" s="1" t="str">
        <f t="shared" si="5"/>
        <v/>
      </c>
      <c r="M43" s="1" t="str">
        <f t="shared" si="6"/>
        <v/>
      </c>
      <c r="N43" s="1" t="str">
        <f t="shared" si="7"/>
        <v/>
      </c>
    </row>
    <row r="44" spans="1:14" ht="18" customHeight="1">
      <c r="A44" s="200"/>
      <c r="B44" s="154" t="b">
        <v>0</v>
      </c>
      <c r="C44" s="99"/>
      <c r="D44" s="73"/>
      <c r="E44" s="73" t="s">
        <v>1059</v>
      </c>
      <c r="F44" s="74"/>
      <c r="G44" s="344" t="s">
        <v>534</v>
      </c>
      <c r="H44" s="345"/>
      <c r="I44" s="346"/>
      <c r="J44" s="347"/>
      <c r="K44" s="1" t="str">
        <f t="shared" si="4"/>
        <v/>
      </c>
      <c r="L44" s="1" t="str">
        <f t="shared" si="5"/>
        <v/>
      </c>
      <c r="M44" s="1" t="str">
        <f t="shared" si="6"/>
        <v/>
      </c>
      <c r="N44" s="1" t="str">
        <f t="shared" si="7"/>
        <v/>
      </c>
    </row>
    <row r="45" spans="1:14" ht="18" customHeight="1">
      <c r="A45" s="200"/>
      <c r="B45" s="154" t="b">
        <v>0</v>
      </c>
      <c r="C45" s="98"/>
      <c r="D45" s="75"/>
      <c r="E45" s="75"/>
      <c r="F45" s="76"/>
      <c r="G45" s="340" t="s">
        <v>535</v>
      </c>
      <c r="H45" s="341"/>
      <c r="I45" s="342"/>
      <c r="J45" s="343"/>
      <c r="K45" s="1" t="str">
        <f t="shared" si="4"/>
        <v/>
      </c>
      <c r="L45" s="1" t="str">
        <f t="shared" si="5"/>
        <v/>
      </c>
      <c r="M45" s="1" t="str">
        <f t="shared" si="6"/>
        <v/>
      </c>
      <c r="N45" s="1" t="str">
        <f t="shared" si="7"/>
        <v/>
      </c>
    </row>
    <row r="46" spans="1:14" ht="18" customHeight="1">
      <c r="A46" s="200"/>
      <c r="B46" s="154" t="b">
        <v>0</v>
      </c>
      <c r="C46" s="99"/>
      <c r="D46" s="73"/>
      <c r="E46" s="73"/>
      <c r="F46" s="74"/>
      <c r="G46" s="344" t="s">
        <v>465</v>
      </c>
      <c r="H46" s="345"/>
      <c r="I46" s="346"/>
      <c r="J46" s="347"/>
      <c r="K46" s="1" t="str">
        <f t="shared" si="4"/>
        <v/>
      </c>
      <c r="L46" s="1" t="str">
        <f t="shared" si="5"/>
        <v/>
      </c>
      <c r="M46" s="1" t="str">
        <f t="shared" si="6"/>
        <v/>
      </c>
      <c r="N46" s="1" t="str">
        <f t="shared" si="7"/>
        <v/>
      </c>
    </row>
    <row r="47" spans="1:14" ht="18" customHeight="1">
      <c r="A47" s="200"/>
      <c r="B47" s="154" t="b">
        <v>0</v>
      </c>
      <c r="C47" s="98">
        <v>3</v>
      </c>
      <c r="D47" s="75">
        <v>3</v>
      </c>
      <c r="E47" s="75">
        <v>3</v>
      </c>
      <c r="F47" s="76">
        <v>3</v>
      </c>
      <c r="G47" s="340" t="s">
        <v>498</v>
      </c>
      <c r="H47" s="341"/>
      <c r="I47" s="342"/>
      <c r="J47" s="343"/>
      <c r="K47" s="1" t="str">
        <f t="shared" si="4"/>
        <v/>
      </c>
      <c r="L47" s="1" t="str">
        <f t="shared" si="5"/>
        <v/>
      </c>
      <c r="M47" s="1" t="str">
        <f t="shared" si="6"/>
        <v/>
      </c>
      <c r="N47" s="1" t="str">
        <f t="shared" si="7"/>
        <v/>
      </c>
    </row>
    <row r="48" spans="1:14" ht="18" customHeight="1">
      <c r="A48" s="200"/>
      <c r="B48" s="154" t="b">
        <v>0</v>
      </c>
      <c r="C48" s="99">
        <v>8</v>
      </c>
      <c r="D48" s="73">
        <v>8</v>
      </c>
      <c r="E48" s="73"/>
      <c r="F48" s="74"/>
      <c r="G48" s="344" t="s">
        <v>466</v>
      </c>
      <c r="H48" s="345"/>
      <c r="I48" s="346"/>
      <c r="J48" s="347"/>
      <c r="K48" s="1" t="str">
        <f t="shared" si="4"/>
        <v/>
      </c>
      <c r="L48" s="1" t="str">
        <f t="shared" si="5"/>
        <v/>
      </c>
      <c r="M48" s="1" t="str">
        <f t="shared" si="6"/>
        <v/>
      </c>
      <c r="N48" s="1" t="str">
        <f t="shared" si="7"/>
        <v/>
      </c>
    </row>
    <row r="49" spans="1:14" ht="28" customHeight="1" thickBot="1">
      <c r="A49" s="200"/>
      <c r="B49" s="157" t="b">
        <v>0</v>
      </c>
      <c r="C49" s="100">
        <v>8</v>
      </c>
      <c r="D49" s="84">
        <v>8</v>
      </c>
      <c r="E49" s="84">
        <v>8</v>
      </c>
      <c r="F49" s="85">
        <v>8</v>
      </c>
      <c r="G49" s="359" t="s">
        <v>467</v>
      </c>
      <c r="H49" s="360"/>
      <c r="I49" s="370" t="s">
        <v>406</v>
      </c>
      <c r="J49" s="371"/>
      <c r="K49" s="1" t="str">
        <f t="shared" si="4"/>
        <v/>
      </c>
      <c r="L49" s="1" t="str">
        <f t="shared" si="5"/>
        <v/>
      </c>
      <c r="M49" s="1" t="str">
        <f t="shared" si="6"/>
        <v/>
      </c>
      <c r="N49" s="1" t="str">
        <f t="shared" si="7"/>
        <v/>
      </c>
    </row>
    <row r="50" spans="1:14" ht="18" customHeight="1" thickBot="1">
      <c r="A50" s="200"/>
      <c r="B50" s="322"/>
      <c r="C50" s="323"/>
      <c r="D50" s="323"/>
      <c r="E50" s="323"/>
      <c r="F50" s="324"/>
      <c r="G50" s="363" t="s">
        <v>866</v>
      </c>
      <c r="H50" s="364"/>
      <c r="I50" s="364"/>
      <c r="J50" s="365"/>
      <c r="K50" s="1" t="str">
        <f t="shared" si="4"/>
        <v/>
      </c>
      <c r="L50" s="1" t="str">
        <f t="shared" si="5"/>
        <v/>
      </c>
      <c r="M50" s="1" t="str">
        <f t="shared" si="6"/>
        <v/>
      </c>
      <c r="N50" s="1" t="str">
        <f t="shared" si="7"/>
        <v/>
      </c>
    </row>
    <row r="51" spans="1:14" ht="18" customHeight="1">
      <c r="A51" s="200"/>
      <c r="B51" s="153" t="b">
        <v>0</v>
      </c>
      <c r="C51" s="98"/>
      <c r="D51" s="75"/>
      <c r="E51" s="75"/>
      <c r="F51" s="76"/>
      <c r="G51" s="355" t="s">
        <v>784</v>
      </c>
      <c r="H51" s="356"/>
      <c r="I51" s="357"/>
      <c r="J51" s="358"/>
      <c r="K51" s="1" t="str">
        <f t="shared" si="4"/>
        <v/>
      </c>
      <c r="L51" s="1" t="str">
        <f t="shared" si="5"/>
        <v/>
      </c>
      <c r="M51" s="1" t="str">
        <f t="shared" si="6"/>
        <v/>
      </c>
      <c r="N51" s="1" t="str">
        <f t="shared" si="7"/>
        <v/>
      </c>
    </row>
    <row r="52" spans="1:14" ht="18" customHeight="1">
      <c r="A52" s="200"/>
      <c r="B52" s="154" t="b">
        <v>0</v>
      </c>
      <c r="C52" s="99">
        <v>2</v>
      </c>
      <c r="D52" s="73">
        <v>2</v>
      </c>
      <c r="E52" s="73"/>
      <c r="F52" s="74"/>
      <c r="G52" s="344" t="s">
        <v>902</v>
      </c>
      <c r="H52" s="345"/>
      <c r="I52" s="346"/>
      <c r="J52" s="347"/>
      <c r="K52" s="1" t="str">
        <f t="shared" si="4"/>
        <v/>
      </c>
      <c r="L52" s="1" t="str">
        <f t="shared" si="5"/>
        <v/>
      </c>
      <c r="M52" s="1" t="str">
        <f t="shared" si="6"/>
        <v/>
      </c>
      <c r="N52" s="1" t="str">
        <f t="shared" si="7"/>
        <v/>
      </c>
    </row>
    <row r="53" spans="1:14" ht="18" customHeight="1">
      <c r="A53" s="200"/>
      <c r="B53" s="154" t="b">
        <v>0</v>
      </c>
      <c r="C53" s="98">
        <v>2</v>
      </c>
      <c r="D53" s="75">
        <v>2</v>
      </c>
      <c r="E53" s="75"/>
      <c r="F53" s="76"/>
      <c r="G53" s="340" t="s">
        <v>903</v>
      </c>
      <c r="H53" s="341"/>
      <c r="I53" s="342"/>
      <c r="J53" s="343"/>
      <c r="K53" s="1" t="str">
        <f t="shared" si="4"/>
        <v/>
      </c>
      <c r="L53" s="1" t="str">
        <f t="shared" si="5"/>
        <v/>
      </c>
      <c r="M53" s="1" t="str">
        <f t="shared" si="6"/>
        <v/>
      </c>
      <c r="N53" s="1" t="str">
        <f t="shared" si="7"/>
        <v/>
      </c>
    </row>
    <row r="54" spans="1:14" ht="18" customHeight="1">
      <c r="A54" s="200"/>
      <c r="B54" s="154" t="b">
        <v>0</v>
      </c>
      <c r="C54" s="99">
        <v>3</v>
      </c>
      <c r="D54" s="73">
        <v>3</v>
      </c>
      <c r="E54" s="73"/>
      <c r="F54" s="74"/>
      <c r="G54" s="344" t="s">
        <v>408</v>
      </c>
      <c r="H54" s="345"/>
      <c r="I54" s="346"/>
      <c r="J54" s="347"/>
      <c r="K54" s="1" t="str">
        <f t="shared" si="4"/>
        <v/>
      </c>
      <c r="L54" s="1" t="str">
        <f t="shared" si="5"/>
        <v/>
      </c>
      <c r="M54" s="1" t="str">
        <f t="shared" si="6"/>
        <v/>
      </c>
      <c r="N54" s="1" t="str">
        <f t="shared" si="7"/>
        <v/>
      </c>
    </row>
    <row r="55" spans="1:14" ht="18" customHeight="1" thickBot="1">
      <c r="A55" s="200"/>
      <c r="B55" s="157" t="b">
        <v>0</v>
      </c>
      <c r="C55" s="100">
        <v>2</v>
      </c>
      <c r="D55" s="84">
        <v>2</v>
      </c>
      <c r="E55" s="84"/>
      <c r="F55" s="85"/>
      <c r="G55" s="359" t="s">
        <v>904</v>
      </c>
      <c r="H55" s="360"/>
      <c r="I55" s="361"/>
      <c r="J55" s="362"/>
      <c r="K55" s="1" t="str">
        <f t="shared" si="4"/>
        <v/>
      </c>
      <c r="L55" s="1" t="str">
        <f t="shared" si="5"/>
        <v/>
      </c>
      <c r="M55" s="1" t="str">
        <f t="shared" si="6"/>
        <v/>
      </c>
      <c r="N55" s="1" t="str">
        <f t="shared" si="7"/>
        <v/>
      </c>
    </row>
    <row r="56" spans="1:14" ht="27" customHeight="1" thickBot="1">
      <c r="A56" s="200"/>
      <c r="B56" s="322"/>
      <c r="C56" s="323"/>
      <c r="D56" s="323"/>
      <c r="E56" s="323"/>
      <c r="F56" s="324"/>
      <c r="G56" s="363" t="s">
        <v>905</v>
      </c>
      <c r="H56" s="372"/>
      <c r="I56" s="372"/>
      <c r="J56" s="373"/>
      <c r="K56" s="1" t="str">
        <f t="shared" si="4"/>
        <v/>
      </c>
      <c r="L56" s="1" t="str">
        <f t="shared" si="5"/>
        <v/>
      </c>
      <c r="M56" s="1" t="str">
        <f t="shared" si="6"/>
        <v/>
      </c>
      <c r="N56" s="1" t="str">
        <f t="shared" si="7"/>
        <v/>
      </c>
    </row>
    <row r="57" spans="1:14" ht="18" customHeight="1">
      <c r="A57" s="200"/>
      <c r="B57" s="153" t="b">
        <v>0</v>
      </c>
      <c r="C57" s="98"/>
      <c r="D57" s="75">
        <v>5</v>
      </c>
      <c r="E57" s="75"/>
      <c r="F57" s="76"/>
      <c r="G57" s="355" t="s">
        <v>409</v>
      </c>
      <c r="H57" s="356"/>
      <c r="I57" s="357"/>
      <c r="J57" s="358"/>
      <c r="K57" s="1" t="str">
        <f t="shared" si="4"/>
        <v/>
      </c>
      <c r="L57" s="1" t="str">
        <f t="shared" si="5"/>
        <v/>
      </c>
      <c r="M57" s="1" t="str">
        <f t="shared" si="6"/>
        <v/>
      </c>
      <c r="N57" s="1" t="str">
        <f t="shared" si="7"/>
        <v/>
      </c>
    </row>
    <row r="58" spans="1:14" ht="18" customHeight="1">
      <c r="A58" s="200"/>
      <c r="B58" s="154" t="b">
        <v>0</v>
      </c>
      <c r="C58" s="99">
        <v>2</v>
      </c>
      <c r="D58" s="73">
        <v>2</v>
      </c>
      <c r="E58" s="73"/>
      <c r="F58" s="74"/>
      <c r="G58" s="344" t="s">
        <v>482</v>
      </c>
      <c r="H58" s="345"/>
      <c r="I58" s="346" t="s">
        <v>484</v>
      </c>
      <c r="J58" s="347"/>
      <c r="K58" s="1" t="str">
        <f t="shared" si="4"/>
        <v/>
      </c>
      <c r="L58" s="1" t="str">
        <f t="shared" si="5"/>
        <v/>
      </c>
      <c r="M58" s="1" t="str">
        <f t="shared" si="6"/>
        <v/>
      </c>
      <c r="N58" s="1" t="str">
        <f t="shared" si="7"/>
        <v/>
      </c>
    </row>
    <row r="59" spans="1:14" ht="18" customHeight="1" thickBot="1">
      <c r="A59" s="200"/>
      <c r="B59" s="157" t="b">
        <v>0</v>
      </c>
      <c r="C59" s="100">
        <v>3</v>
      </c>
      <c r="D59" s="84">
        <v>3</v>
      </c>
      <c r="E59" s="84">
        <v>3</v>
      </c>
      <c r="F59" s="85">
        <v>3</v>
      </c>
      <c r="G59" s="359" t="s">
        <v>483</v>
      </c>
      <c r="H59" s="360"/>
      <c r="I59" s="361"/>
      <c r="J59" s="362"/>
      <c r="K59" s="1" t="str">
        <f t="shared" si="4"/>
        <v/>
      </c>
      <c r="L59" s="1" t="str">
        <f t="shared" si="5"/>
        <v/>
      </c>
      <c r="M59" s="1" t="str">
        <f t="shared" si="6"/>
        <v/>
      </c>
      <c r="N59" s="1" t="str">
        <f t="shared" si="7"/>
        <v/>
      </c>
    </row>
    <row r="60" spans="1:14" ht="18" customHeight="1" thickBot="1">
      <c r="A60" s="200"/>
      <c r="B60" s="322"/>
      <c r="C60" s="323"/>
      <c r="D60" s="323"/>
      <c r="E60" s="323"/>
      <c r="F60" s="324"/>
      <c r="G60" s="363" t="s">
        <v>794</v>
      </c>
      <c r="H60" s="364"/>
      <c r="I60" s="364"/>
      <c r="J60" s="365"/>
      <c r="K60" s="1" t="str">
        <f t="shared" si="4"/>
        <v/>
      </c>
      <c r="L60" s="1" t="str">
        <f t="shared" si="5"/>
        <v/>
      </c>
      <c r="M60" s="1" t="str">
        <f t="shared" si="6"/>
        <v/>
      </c>
      <c r="N60" s="1" t="str">
        <f t="shared" si="7"/>
        <v/>
      </c>
    </row>
    <row r="61" spans="1:14" ht="18" customHeight="1">
      <c r="A61" s="200"/>
      <c r="B61" s="153" t="b">
        <v>0</v>
      </c>
      <c r="C61" s="98">
        <v>2</v>
      </c>
      <c r="D61" s="75">
        <v>2</v>
      </c>
      <c r="E61" s="75">
        <v>2</v>
      </c>
      <c r="F61" s="76">
        <v>2</v>
      </c>
      <c r="G61" s="355" t="s">
        <v>455</v>
      </c>
      <c r="H61" s="356"/>
      <c r="I61" s="357" t="s">
        <v>451</v>
      </c>
      <c r="J61" s="358"/>
      <c r="K61" s="1" t="str">
        <f t="shared" si="4"/>
        <v/>
      </c>
      <c r="L61" s="1" t="str">
        <f t="shared" si="5"/>
        <v/>
      </c>
      <c r="M61" s="1" t="str">
        <f t="shared" si="6"/>
        <v/>
      </c>
      <c r="N61" s="1" t="str">
        <f t="shared" si="7"/>
        <v/>
      </c>
    </row>
    <row r="62" spans="1:14" ht="18" customHeight="1" thickBot="1">
      <c r="A62" s="200"/>
      <c r="B62" s="157" t="b">
        <v>0</v>
      </c>
      <c r="C62" s="101">
        <v>2</v>
      </c>
      <c r="D62" s="102">
        <v>2</v>
      </c>
      <c r="E62" s="102">
        <v>2</v>
      </c>
      <c r="F62" s="103">
        <v>2</v>
      </c>
      <c r="G62" s="351" t="s">
        <v>795</v>
      </c>
      <c r="H62" s="352"/>
      <c r="I62" s="353"/>
      <c r="J62" s="354"/>
      <c r="K62" s="1" t="str">
        <f t="shared" si="4"/>
        <v/>
      </c>
      <c r="L62" s="1" t="str">
        <f t="shared" si="5"/>
        <v/>
      </c>
      <c r="M62" s="1" t="str">
        <f t="shared" si="6"/>
        <v/>
      </c>
      <c r="N62" s="1" t="str">
        <f t="shared" si="7"/>
        <v/>
      </c>
    </row>
    <row r="63" spans="1:14" ht="18" customHeight="1" thickBot="1">
      <c r="A63" s="200"/>
      <c r="B63" s="322"/>
      <c r="C63" s="323"/>
      <c r="D63" s="323"/>
      <c r="E63" s="323"/>
      <c r="F63" s="324"/>
      <c r="G63" s="348" t="s">
        <v>796</v>
      </c>
      <c r="H63" s="349"/>
      <c r="I63" s="349"/>
      <c r="J63" s="350"/>
      <c r="K63" s="1" t="str">
        <f t="shared" si="4"/>
        <v/>
      </c>
      <c r="L63" s="1" t="str">
        <f t="shared" si="5"/>
        <v/>
      </c>
      <c r="M63" s="1" t="str">
        <f t="shared" si="6"/>
        <v/>
      </c>
      <c r="N63" s="1" t="str">
        <f t="shared" si="7"/>
        <v/>
      </c>
    </row>
    <row r="64" spans="1:14" ht="18" customHeight="1">
      <c r="A64" s="200"/>
      <c r="B64" s="153" t="b">
        <v>0</v>
      </c>
      <c r="C64" s="99">
        <v>3</v>
      </c>
      <c r="D64" s="73">
        <v>3</v>
      </c>
      <c r="E64" s="73">
        <v>3</v>
      </c>
      <c r="F64" s="74">
        <v>3</v>
      </c>
      <c r="G64" s="336" t="s">
        <v>781</v>
      </c>
      <c r="H64" s="337"/>
      <c r="I64" s="338"/>
      <c r="J64" s="339"/>
      <c r="K64" s="1" t="str">
        <f t="shared" si="4"/>
        <v/>
      </c>
      <c r="L64" s="1" t="str">
        <f t="shared" si="5"/>
        <v/>
      </c>
      <c r="M64" s="1" t="str">
        <f t="shared" si="6"/>
        <v/>
      </c>
      <c r="N64" s="1" t="str">
        <f t="shared" si="7"/>
        <v/>
      </c>
    </row>
    <row r="65" spans="1:14" ht="18" customHeight="1" thickBot="1">
      <c r="A65" s="200"/>
      <c r="B65" s="157" t="b">
        <v>0</v>
      </c>
      <c r="C65" s="100">
        <v>3</v>
      </c>
      <c r="D65" s="84">
        <v>3</v>
      </c>
      <c r="E65" s="84">
        <v>3</v>
      </c>
      <c r="F65" s="85">
        <v>3</v>
      </c>
      <c r="G65" s="359" t="s">
        <v>785</v>
      </c>
      <c r="H65" s="360"/>
      <c r="I65" s="361" t="s">
        <v>454</v>
      </c>
      <c r="J65" s="362"/>
      <c r="K65" s="1" t="str">
        <f t="shared" si="4"/>
        <v/>
      </c>
      <c r="L65" s="1" t="str">
        <f t="shared" si="5"/>
        <v/>
      </c>
      <c r="M65" s="1" t="str">
        <f t="shared" si="6"/>
        <v/>
      </c>
      <c r="N65" s="1" t="str">
        <f t="shared" si="7"/>
        <v/>
      </c>
    </row>
    <row r="66" spans="1:14" ht="27" customHeight="1" thickBot="1">
      <c r="A66" s="200"/>
      <c r="B66" s="322"/>
      <c r="C66" s="323"/>
      <c r="D66" s="323"/>
      <c r="E66" s="323"/>
      <c r="F66" s="324"/>
      <c r="G66" s="363" t="s">
        <v>66</v>
      </c>
      <c r="H66" s="372"/>
      <c r="I66" s="372"/>
      <c r="J66" s="373"/>
      <c r="K66" s="1" t="str">
        <f t="shared" si="4"/>
        <v/>
      </c>
      <c r="L66" s="1" t="str">
        <f t="shared" si="5"/>
        <v/>
      </c>
      <c r="M66" s="1" t="str">
        <f t="shared" si="6"/>
        <v/>
      </c>
      <c r="N66" s="1" t="str">
        <f t="shared" si="7"/>
        <v/>
      </c>
    </row>
    <row r="67" spans="1:14" ht="18" customHeight="1">
      <c r="A67" s="200"/>
      <c r="B67" s="153" t="b">
        <v>0</v>
      </c>
      <c r="C67" s="98"/>
      <c r="D67" s="75"/>
      <c r="E67" s="75"/>
      <c r="F67" s="76"/>
      <c r="G67" s="355" t="s">
        <v>782</v>
      </c>
      <c r="H67" s="356"/>
      <c r="I67" s="357" t="s">
        <v>783</v>
      </c>
      <c r="J67" s="358"/>
      <c r="K67" s="1" t="str">
        <f t="shared" si="4"/>
        <v/>
      </c>
      <c r="L67" s="1" t="str">
        <f t="shared" si="5"/>
        <v/>
      </c>
      <c r="M67" s="1" t="str">
        <f t="shared" si="6"/>
        <v/>
      </c>
      <c r="N67" s="1" t="str">
        <f t="shared" si="7"/>
        <v/>
      </c>
    </row>
    <row r="68" spans="1:14" ht="18" customHeight="1">
      <c r="A68" s="200"/>
      <c r="B68" s="154" t="b">
        <v>0</v>
      </c>
      <c r="C68" s="99">
        <v>3</v>
      </c>
      <c r="D68" s="73">
        <v>3</v>
      </c>
      <c r="E68" s="73"/>
      <c r="F68" s="74"/>
      <c r="G68" s="344" t="s">
        <v>425</v>
      </c>
      <c r="H68" s="345"/>
      <c r="I68" s="346"/>
      <c r="J68" s="347"/>
      <c r="K68" s="1" t="str">
        <f t="shared" si="4"/>
        <v/>
      </c>
      <c r="L68" s="1" t="str">
        <f t="shared" si="5"/>
        <v/>
      </c>
      <c r="M68" s="1" t="str">
        <f t="shared" si="6"/>
        <v/>
      </c>
      <c r="N68" s="1" t="str">
        <f t="shared" si="7"/>
        <v/>
      </c>
    </row>
    <row r="69" spans="1:14" ht="18" customHeight="1">
      <c r="A69" s="200"/>
      <c r="B69" s="154" t="b">
        <v>0</v>
      </c>
      <c r="C69" s="98">
        <v>3</v>
      </c>
      <c r="D69" s="75">
        <v>3</v>
      </c>
      <c r="E69" s="75"/>
      <c r="F69" s="76"/>
      <c r="G69" s="340" t="s">
        <v>426</v>
      </c>
      <c r="H69" s="341"/>
      <c r="I69" s="342" t="s">
        <v>427</v>
      </c>
      <c r="J69" s="343"/>
      <c r="K69" s="1" t="str">
        <f t="shared" si="4"/>
        <v/>
      </c>
      <c r="L69" s="1" t="str">
        <f t="shared" si="5"/>
        <v/>
      </c>
      <c r="M69" s="1" t="str">
        <f t="shared" si="6"/>
        <v/>
      </c>
      <c r="N69" s="1" t="str">
        <f t="shared" si="7"/>
        <v/>
      </c>
    </row>
    <row r="70" spans="1:14" ht="18" customHeight="1">
      <c r="A70" s="200"/>
      <c r="B70" s="154" t="b">
        <v>0</v>
      </c>
      <c r="C70" s="99">
        <v>3</v>
      </c>
      <c r="D70" s="73">
        <v>3</v>
      </c>
      <c r="E70" s="73">
        <v>3</v>
      </c>
      <c r="F70" s="74">
        <v>3</v>
      </c>
      <c r="G70" s="344" t="s">
        <v>494</v>
      </c>
      <c r="H70" s="345"/>
      <c r="I70" s="346"/>
      <c r="J70" s="347"/>
      <c r="K70" s="1" t="str">
        <f t="shared" si="4"/>
        <v/>
      </c>
      <c r="L70" s="1" t="str">
        <f t="shared" si="5"/>
        <v/>
      </c>
      <c r="M70" s="1" t="str">
        <f t="shared" si="6"/>
        <v/>
      </c>
      <c r="N70" s="1" t="str">
        <f t="shared" si="7"/>
        <v/>
      </c>
    </row>
    <row r="71" spans="1:14" ht="18" customHeight="1" thickBot="1">
      <c r="A71" s="200"/>
      <c r="B71" s="157" t="b">
        <v>0</v>
      </c>
      <c r="C71" s="100">
        <v>2</v>
      </c>
      <c r="D71" s="84">
        <v>2</v>
      </c>
      <c r="E71" s="84">
        <v>2</v>
      </c>
      <c r="F71" s="85">
        <v>2</v>
      </c>
      <c r="G71" s="359" t="s">
        <v>457</v>
      </c>
      <c r="H71" s="360"/>
      <c r="I71" s="361"/>
      <c r="J71" s="362"/>
      <c r="K71" s="1" t="str">
        <f t="shared" si="4"/>
        <v/>
      </c>
      <c r="L71" s="1" t="str">
        <f t="shared" si="5"/>
        <v/>
      </c>
      <c r="M71" s="1" t="str">
        <f t="shared" si="6"/>
        <v/>
      </c>
      <c r="N71" s="1" t="str">
        <f t="shared" si="7"/>
        <v/>
      </c>
    </row>
    <row r="72" spans="1:14" ht="18" customHeight="1" thickBot="1">
      <c r="A72" s="200"/>
      <c r="B72" s="322"/>
      <c r="C72" s="323"/>
      <c r="D72" s="323"/>
      <c r="E72" s="323"/>
      <c r="F72" s="324"/>
      <c r="G72" s="363" t="s">
        <v>942</v>
      </c>
      <c r="H72" s="364"/>
      <c r="I72" s="364"/>
      <c r="J72" s="365"/>
      <c r="K72" s="1" t="str">
        <f t="shared" si="4"/>
        <v/>
      </c>
      <c r="L72" s="1" t="str">
        <f t="shared" si="5"/>
        <v/>
      </c>
      <c r="M72" s="1" t="str">
        <f t="shared" si="6"/>
        <v/>
      </c>
      <c r="N72" s="1" t="str">
        <f t="shared" si="7"/>
        <v/>
      </c>
    </row>
    <row r="73" spans="1:14" ht="18" customHeight="1">
      <c r="A73" s="200"/>
      <c r="B73" s="153" t="b">
        <v>0</v>
      </c>
      <c r="C73" s="98">
        <v>2</v>
      </c>
      <c r="D73" s="75">
        <v>2</v>
      </c>
      <c r="E73" s="75">
        <v>2</v>
      </c>
      <c r="F73" s="76">
        <v>2</v>
      </c>
      <c r="G73" s="355" t="s">
        <v>943</v>
      </c>
      <c r="H73" s="356"/>
      <c r="I73" s="357"/>
      <c r="J73" s="358"/>
      <c r="K73" s="1" t="str">
        <f t="shared" si="4"/>
        <v/>
      </c>
      <c r="L73" s="1" t="str">
        <f t="shared" si="5"/>
        <v/>
      </c>
      <c r="M73" s="1" t="str">
        <f t="shared" si="6"/>
        <v/>
      </c>
      <c r="N73" s="1" t="str">
        <f t="shared" si="7"/>
        <v/>
      </c>
    </row>
    <row r="74" spans="1:14" ht="18" customHeight="1">
      <c r="A74" s="200"/>
      <c r="B74" s="154" t="b">
        <v>0</v>
      </c>
      <c r="C74" s="99">
        <v>3</v>
      </c>
      <c r="D74" s="73">
        <v>3</v>
      </c>
      <c r="E74" s="73">
        <v>3</v>
      </c>
      <c r="F74" s="74">
        <v>3</v>
      </c>
      <c r="G74" s="344" t="s">
        <v>458</v>
      </c>
      <c r="H74" s="345"/>
      <c r="I74" s="346"/>
      <c r="J74" s="347"/>
      <c r="K74" s="1" t="str">
        <f t="shared" ref="K74:K137" si="8">IF(B74=TRUE,C74,"")</f>
        <v/>
      </c>
      <c r="L74" s="1" t="str">
        <f t="shared" ref="L74:L137" si="9">IF(B74=TRUE,D74,"")</f>
        <v/>
      </c>
      <c r="M74" s="1" t="str">
        <f t="shared" ref="M74:M137" si="10">IF(B74=TRUE,E74,"")</f>
        <v/>
      </c>
      <c r="N74" s="1" t="str">
        <f t="shared" ref="N74:N137" si="11">IF(B74=TRUE,F74,"")</f>
        <v/>
      </c>
    </row>
    <row r="75" spans="1:14" ht="18" customHeight="1">
      <c r="A75" s="200"/>
      <c r="B75" s="154" t="b">
        <v>0</v>
      </c>
      <c r="C75" s="98">
        <v>5</v>
      </c>
      <c r="D75" s="75">
        <v>5</v>
      </c>
      <c r="E75" s="75">
        <v>5</v>
      </c>
      <c r="F75" s="76">
        <v>5</v>
      </c>
      <c r="G75" s="340" t="s">
        <v>459</v>
      </c>
      <c r="H75" s="341"/>
      <c r="I75" s="342"/>
      <c r="J75" s="343"/>
      <c r="K75" s="1" t="str">
        <f t="shared" si="8"/>
        <v/>
      </c>
      <c r="L75" s="1" t="str">
        <f t="shared" si="9"/>
        <v/>
      </c>
      <c r="M75" s="1" t="str">
        <f t="shared" si="10"/>
        <v/>
      </c>
      <c r="N75" s="1" t="str">
        <f t="shared" si="11"/>
        <v/>
      </c>
    </row>
    <row r="76" spans="1:14" ht="18" customHeight="1">
      <c r="A76" s="200"/>
      <c r="B76" s="154" t="b">
        <v>0</v>
      </c>
      <c r="C76" s="99">
        <v>5</v>
      </c>
      <c r="D76" s="73">
        <v>5</v>
      </c>
      <c r="E76" s="73">
        <v>5</v>
      </c>
      <c r="F76" s="74">
        <v>5</v>
      </c>
      <c r="G76" s="344" t="s">
        <v>461</v>
      </c>
      <c r="H76" s="345"/>
      <c r="I76" s="346"/>
      <c r="J76" s="347"/>
      <c r="K76" s="1" t="str">
        <f t="shared" si="8"/>
        <v/>
      </c>
      <c r="L76" s="1" t="str">
        <f t="shared" si="9"/>
        <v/>
      </c>
      <c r="M76" s="1" t="str">
        <f t="shared" si="10"/>
        <v/>
      </c>
      <c r="N76" s="1" t="str">
        <f t="shared" si="11"/>
        <v/>
      </c>
    </row>
    <row r="77" spans="1:14" ht="18" customHeight="1">
      <c r="A77" s="200"/>
      <c r="B77" s="154" t="b">
        <v>0</v>
      </c>
      <c r="C77" s="98">
        <v>2</v>
      </c>
      <c r="D77" s="75">
        <v>2</v>
      </c>
      <c r="E77" s="75"/>
      <c r="F77" s="76"/>
      <c r="G77" s="340" t="s">
        <v>944</v>
      </c>
      <c r="H77" s="341"/>
      <c r="I77" s="342"/>
      <c r="J77" s="343"/>
      <c r="K77" s="1" t="str">
        <f t="shared" si="8"/>
        <v/>
      </c>
      <c r="L77" s="1" t="str">
        <f t="shared" si="9"/>
        <v/>
      </c>
      <c r="M77" s="1" t="str">
        <f t="shared" si="10"/>
        <v/>
      </c>
      <c r="N77" s="1" t="str">
        <f t="shared" si="11"/>
        <v/>
      </c>
    </row>
    <row r="78" spans="1:14" ht="18" customHeight="1" thickBot="1">
      <c r="A78" s="200"/>
      <c r="B78" s="157" t="b">
        <v>0</v>
      </c>
      <c r="C78" s="101">
        <v>2</v>
      </c>
      <c r="D78" s="102">
        <v>2</v>
      </c>
      <c r="E78" s="102"/>
      <c r="F78" s="103"/>
      <c r="G78" s="351" t="s">
        <v>995</v>
      </c>
      <c r="H78" s="352"/>
      <c r="I78" s="353"/>
      <c r="J78" s="354"/>
      <c r="K78" s="1" t="str">
        <f t="shared" si="8"/>
        <v/>
      </c>
      <c r="L78" s="1" t="str">
        <f t="shared" si="9"/>
        <v/>
      </c>
      <c r="M78" s="1" t="str">
        <f t="shared" si="10"/>
        <v/>
      </c>
      <c r="N78" s="1" t="str">
        <f t="shared" si="11"/>
        <v/>
      </c>
    </row>
    <row r="79" spans="1:14" ht="18" customHeight="1" thickBot="1">
      <c r="A79" s="200"/>
      <c r="B79" s="322"/>
      <c r="C79" s="323"/>
      <c r="D79" s="323"/>
      <c r="E79" s="323"/>
      <c r="F79" s="324"/>
      <c r="G79" s="348" t="s">
        <v>996</v>
      </c>
      <c r="H79" s="349"/>
      <c r="I79" s="349"/>
      <c r="J79" s="350"/>
      <c r="K79" s="1" t="str">
        <f t="shared" si="8"/>
        <v/>
      </c>
      <c r="L79" s="1" t="str">
        <f t="shared" si="9"/>
        <v/>
      </c>
      <c r="M79" s="1" t="str">
        <f t="shared" si="10"/>
        <v/>
      </c>
      <c r="N79" s="1" t="str">
        <f t="shared" si="11"/>
        <v/>
      </c>
    </row>
    <row r="80" spans="1:14" ht="18" customHeight="1">
      <c r="A80" s="200"/>
      <c r="B80" s="153" t="b">
        <v>0</v>
      </c>
      <c r="C80" s="99"/>
      <c r="D80" s="73"/>
      <c r="E80" s="73">
        <v>3</v>
      </c>
      <c r="F80" s="74"/>
      <c r="G80" s="336" t="s">
        <v>460</v>
      </c>
      <c r="H80" s="337"/>
      <c r="I80" s="338"/>
      <c r="J80" s="339"/>
      <c r="K80" s="1" t="str">
        <f t="shared" si="8"/>
        <v/>
      </c>
      <c r="L80" s="1" t="str">
        <f t="shared" si="9"/>
        <v/>
      </c>
      <c r="M80" s="1" t="str">
        <f t="shared" si="10"/>
        <v/>
      </c>
      <c r="N80" s="1" t="str">
        <f t="shared" si="11"/>
        <v/>
      </c>
    </row>
    <row r="81" spans="1:14" ht="18" customHeight="1">
      <c r="A81" s="200"/>
      <c r="B81" s="154" t="b">
        <v>0</v>
      </c>
      <c r="C81" s="98">
        <v>8</v>
      </c>
      <c r="D81" s="75">
        <v>8</v>
      </c>
      <c r="E81" s="75">
        <v>8</v>
      </c>
      <c r="F81" s="76">
        <v>8</v>
      </c>
      <c r="G81" s="340" t="s">
        <v>387</v>
      </c>
      <c r="H81" s="341"/>
      <c r="I81" s="342"/>
      <c r="J81" s="343"/>
      <c r="K81" s="1" t="str">
        <f t="shared" si="8"/>
        <v/>
      </c>
      <c r="L81" s="1" t="str">
        <f t="shared" si="9"/>
        <v/>
      </c>
      <c r="M81" s="1" t="str">
        <f t="shared" si="10"/>
        <v/>
      </c>
      <c r="N81" s="1" t="str">
        <f t="shared" si="11"/>
        <v/>
      </c>
    </row>
    <row r="82" spans="1:14" ht="18" customHeight="1" thickBot="1">
      <c r="A82" s="200"/>
      <c r="B82" s="157" t="b">
        <v>0</v>
      </c>
      <c r="C82" s="101">
        <v>8</v>
      </c>
      <c r="D82" s="102">
        <v>8</v>
      </c>
      <c r="E82" s="102">
        <v>8</v>
      </c>
      <c r="F82" s="103">
        <v>8</v>
      </c>
      <c r="G82" s="351" t="s">
        <v>445</v>
      </c>
      <c r="H82" s="352"/>
      <c r="I82" s="353"/>
      <c r="J82" s="354"/>
      <c r="K82" s="1" t="str">
        <f t="shared" si="8"/>
        <v/>
      </c>
      <c r="L82" s="1" t="str">
        <f t="shared" si="9"/>
        <v/>
      </c>
      <c r="M82" s="1" t="str">
        <f t="shared" si="10"/>
        <v/>
      </c>
      <c r="N82" s="1" t="str">
        <f t="shared" si="11"/>
        <v/>
      </c>
    </row>
    <row r="83" spans="1:14" ht="18" customHeight="1" thickBot="1">
      <c r="A83" s="200"/>
      <c r="B83" s="322"/>
      <c r="C83" s="323"/>
      <c r="D83" s="323"/>
      <c r="E83" s="323"/>
      <c r="F83" s="324"/>
      <c r="G83" s="348" t="s">
        <v>743</v>
      </c>
      <c r="H83" s="349"/>
      <c r="I83" s="349"/>
      <c r="J83" s="350"/>
      <c r="K83" s="1" t="str">
        <f t="shared" si="8"/>
        <v/>
      </c>
      <c r="L83" s="1" t="str">
        <f t="shared" si="9"/>
        <v/>
      </c>
      <c r="M83" s="1" t="str">
        <f t="shared" si="10"/>
        <v/>
      </c>
      <c r="N83" s="1" t="str">
        <f t="shared" si="11"/>
        <v/>
      </c>
    </row>
    <row r="84" spans="1:14" ht="18" customHeight="1">
      <c r="A84" s="200"/>
      <c r="B84" s="153" t="b">
        <v>0</v>
      </c>
      <c r="C84" s="99"/>
      <c r="D84" s="73"/>
      <c r="E84" s="73">
        <v>6</v>
      </c>
      <c r="F84" s="74"/>
      <c r="G84" s="336" t="s">
        <v>446</v>
      </c>
      <c r="H84" s="337"/>
      <c r="I84" s="338"/>
      <c r="J84" s="339"/>
      <c r="K84" s="1" t="str">
        <f t="shared" si="8"/>
        <v/>
      </c>
      <c r="L84" s="1" t="str">
        <f t="shared" si="9"/>
        <v/>
      </c>
      <c r="M84" s="1" t="str">
        <f t="shared" si="10"/>
        <v/>
      </c>
      <c r="N84" s="1" t="str">
        <f t="shared" si="11"/>
        <v/>
      </c>
    </row>
    <row r="85" spans="1:14" ht="18" customHeight="1" thickBot="1">
      <c r="A85" s="200"/>
      <c r="B85" s="157" t="b">
        <v>0</v>
      </c>
      <c r="C85" s="100"/>
      <c r="D85" s="84"/>
      <c r="E85" s="84">
        <v>5</v>
      </c>
      <c r="F85" s="85"/>
      <c r="G85" s="359" t="s">
        <v>524</v>
      </c>
      <c r="H85" s="360"/>
      <c r="I85" s="397"/>
      <c r="J85" s="397"/>
      <c r="K85" s="1" t="str">
        <f t="shared" si="8"/>
        <v/>
      </c>
      <c r="L85" s="1" t="str">
        <f t="shared" si="9"/>
        <v/>
      </c>
      <c r="M85" s="1" t="str">
        <f t="shared" si="10"/>
        <v/>
      </c>
      <c r="N85" s="1" t="str">
        <f t="shared" si="11"/>
        <v/>
      </c>
    </row>
    <row r="86" spans="1:14" ht="18" customHeight="1" thickBot="1">
      <c r="A86" s="200"/>
      <c r="B86" s="322" t="b">
        <v>0</v>
      </c>
      <c r="C86" s="323"/>
      <c r="D86" s="323"/>
      <c r="E86" s="323"/>
      <c r="F86" s="324"/>
      <c r="G86" s="363" t="s">
        <v>997</v>
      </c>
      <c r="H86" s="364"/>
      <c r="I86" s="364"/>
      <c r="J86" s="365"/>
      <c r="K86" s="1" t="str">
        <f t="shared" si="8"/>
        <v/>
      </c>
      <c r="L86" s="1" t="str">
        <f t="shared" si="9"/>
        <v/>
      </c>
      <c r="M86" s="1" t="str">
        <f t="shared" si="10"/>
        <v/>
      </c>
      <c r="N86" s="1" t="str">
        <f t="shared" si="11"/>
        <v/>
      </c>
    </row>
    <row r="87" spans="1:14" ht="18" customHeight="1">
      <c r="A87" s="200"/>
      <c r="B87" s="153" t="b">
        <v>0</v>
      </c>
      <c r="C87" s="98">
        <v>8</v>
      </c>
      <c r="D87" s="75">
        <v>8</v>
      </c>
      <c r="E87" s="75">
        <v>8</v>
      </c>
      <c r="F87" s="76">
        <v>8</v>
      </c>
      <c r="G87" s="355" t="s">
        <v>452</v>
      </c>
      <c r="H87" s="356"/>
      <c r="I87" s="398"/>
      <c r="J87" s="398"/>
      <c r="K87" s="1" t="str">
        <f t="shared" si="8"/>
        <v/>
      </c>
      <c r="L87" s="1" t="str">
        <f t="shared" si="9"/>
        <v/>
      </c>
      <c r="M87" s="1" t="str">
        <f t="shared" si="10"/>
        <v/>
      </c>
      <c r="N87" s="1" t="str">
        <f t="shared" si="11"/>
        <v/>
      </c>
    </row>
    <row r="88" spans="1:14" ht="18" customHeight="1">
      <c r="A88" s="200"/>
      <c r="B88" s="154" t="b">
        <v>0</v>
      </c>
      <c r="C88" s="99">
        <v>3</v>
      </c>
      <c r="D88" s="73">
        <v>3</v>
      </c>
      <c r="E88" s="73">
        <v>3</v>
      </c>
      <c r="F88" s="74">
        <v>3</v>
      </c>
      <c r="G88" s="344" t="s">
        <v>453</v>
      </c>
      <c r="H88" s="345"/>
      <c r="I88" s="346"/>
      <c r="J88" s="347"/>
      <c r="K88" s="1" t="str">
        <f t="shared" si="8"/>
        <v/>
      </c>
      <c r="L88" s="1" t="str">
        <f t="shared" si="9"/>
        <v/>
      </c>
      <c r="M88" s="1" t="str">
        <f t="shared" si="10"/>
        <v/>
      </c>
      <c r="N88" s="1" t="str">
        <f t="shared" si="11"/>
        <v/>
      </c>
    </row>
    <row r="89" spans="1:14" ht="18" customHeight="1">
      <c r="A89" s="200"/>
      <c r="B89" s="154" t="b">
        <v>0</v>
      </c>
      <c r="C89" s="98">
        <v>3</v>
      </c>
      <c r="D89" s="75">
        <v>3</v>
      </c>
      <c r="E89" s="75">
        <v>3</v>
      </c>
      <c r="F89" s="76">
        <v>3</v>
      </c>
      <c r="G89" s="340" t="s">
        <v>464</v>
      </c>
      <c r="H89" s="341"/>
      <c r="I89" s="342"/>
      <c r="J89" s="343"/>
      <c r="K89" s="1" t="str">
        <f t="shared" si="8"/>
        <v/>
      </c>
      <c r="L89" s="1" t="str">
        <f t="shared" si="9"/>
        <v/>
      </c>
      <c r="M89" s="1" t="str">
        <f t="shared" si="10"/>
        <v/>
      </c>
      <c r="N89" s="1" t="str">
        <f t="shared" si="11"/>
        <v/>
      </c>
    </row>
    <row r="90" spans="1:14" ht="18" customHeight="1">
      <c r="A90" s="200"/>
      <c r="B90" s="154" t="b">
        <v>0</v>
      </c>
      <c r="C90" s="99">
        <v>3</v>
      </c>
      <c r="D90" s="73">
        <v>3</v>
      </c>
      <c r="E90" s="73">
        <v>3</v>
      </c>
      <c r="F90" s="74">
        <v>3</v>
      </c>
      <c r="G90" s="344" t="s">
        <v>486</v>
      </c>
      <c r="H90" s="345"/>
      <c r="I90" s="346"/>
      <c r="J90" s="347"/>
      <c r="K90" s="1" t="str">
        <f t="shared" si="8"/>
        <v/>
      </c>
      <c r="L90" s="1" t="str">
        <f t="shared" si="9"/>
        <v/>
      </c>
      <c r="M90" s="1" t="str">
        <f t="shared" si="10"/>
        <v/>
      </c>
      <c r="N90" s="1" t="str">
        <f t="shared" si="11"/>
        <v/>
      </c>
    </row>
    <row r="91" spans="1:14" ht="18" customHeight="1">
      <c r="A91" s="200"/>
      <c r="B91" s="154" t="b">
        <v>0</v>
      </c>
      <c r="C91" s="98">
        <v>3</v>
      </c>
      <c r="D91" s="75">
        <v>3</v>
      </c>
      <c r="E91" s="75">
        <v>3</v>
      </c>
      <c r="F91" s="76">
        <v>3</v>
      </c>
      <c r="G91" s="340" t="s">
        <v>487</v>
      </c>
      <c r="H91" s="341"/>
      <c r="I91" s="342"/>
      <c r="J91" s="343"/>
      <c r="K91" s="1" t="str">
        <f t="shared" si="8"/>
        <v/>
      </c>
      <c r="L91" s="1" t="str">
        <f t="shared" si="9"/>
        <v/>
      </c>
      <c r="M91" s="1" t="str">
        <f t="shared" si="10"/>
        <v/>
      </c>
      <c r="N91" s="1" t="str">
        <f t="shared" si="11"/>
        <v/>
      </c>
    </row>
    <row r="92" spans="1:14" ht="18" customHeight="1">
      <c r="A92" s="200"/>
      <c r="B92" s="154" t="b">
        <v>0</v>
      </c>
      <c r="C92" s="99"/>
      <c r="D92" s="73"/>
      <c r="E92" s="73"/>
      <c r="F92" s="74">
        <v>8</v>
      </c>
      <c r="G92" s="344" t="s">
        <v>508</v>
      </c>
      <c r="H92" s="345"/>
      <c r="I92" s="346"/>
      <c r="J92" s="347"/>
      <c r="K92" s="1" t="str">
        <f t="shared" si="8"/>
        <v/>
      </c>
      <c r="L92" s="1" t="str">
        <f t="shared" si="9"/>
        <v/>
      </c>
      <c r="M92" s="1" t="str">
        <f t="shared" si="10"/>
        <v/>
      </c>
      <c r="N92" s="1" t="str">
        <f t="shared" si="11"/>
        <v/>
      </c>
    </row>
    <row r="93" spans="1:14" ht="18" customHeight="1">
      <c r="A93" s="200"/>
      <c r="B93" s="154" t="b">
        <v>0</v>
      </c>
      <c r="C93" s="98">
        <v>4</v>
      </c>
      <c r="D93" s="75">
        <v>4</v>
      </c>
      <c r="E93" s="75">
        <v>4</v>
      </c>
      <c r="F93" s="76">
        <v>4</v>
      </c>
      <c r="G93" s="340" t="s">
        <v>947</v>
      </c>
      <c r="H93" s="341"/>
      <c r="I93" s="342"/>
      <c r="J93" s="343"/>
      <c r="K93" s="1" t="str">
        <f t="shared" si="8"/>
        <v/>
      </c>
      <c r="L93" s="1" t="str">
        <f t="shared" si="9"/>
        <v/>
      </c>
      <c r="M93" s="1" t="str">
        <f t="shared" si="10"/>
        <v/>
      </c>
      <c r="N93" s="1" t="str">
        <f t="shared" si="11"/>
        <v/>
      </c>
    </row>
    <row r="94" spans="1:14" ht="25" customHeight="1">
      <c r="A94" s="200"/>
      <c r="B94" s="154" t="b">
        <v>0</v>
      </c>
      <c r="C94" s="99">
        <v>10</v>
      </c>
      <c r="D94" s="73">
        <v>10</v>
      </c>
      <c r="E94" s="73">
        <v>10</v>
      </c>
      <c r="F94" s="74">
        <v>10</v>
      </c>
      <c r="G94" s="344" t="s">
        <v>352</v>
      </c>
      <c r="H94" s="345"/>
      <c r="I94" s="346"/>
      <c r="J94" s="347"/>
      <c r="K94" s="1" t="str">
        <f t="shared" si="8"/>
        <v/>
      </c>
      <c r="L94" s="1" t="str">
        <f t="shared" si="9"/>
        <v/>
      </c>
      <c r="M94" s="1" t="str">
        <f t="shared" si="10"/>
        <v/>
      </c>
      <c r="N94" s="1" t="str">
        <f t="shared" si="11"/>
        <v/>
      </c>
    </row>
    <row r="95" spans="1:14" ht="18" customHeight="1">
      <c r="A95" s="200"/>
      <c r="B95" s="154" t="b">
        <v>0</v>
      </c>
      <c r="C95" s="98">
        <v>10</v>
      </c>
      <c r="D95" s="75">
        <v>10</v>
      </c>
      <c r="E95" s="75">
        <v>10</v>
      </c>
      <c r="F95" s="76">
        <v>10</v>
      </c>
      <c r="G95" s="340" t="s">
        <v>744</v>
      </c>
      <c r="H95" s="341"/>
      <c r="I95" s="342"/>
      <c r="J95" s="343"/>
      <c r="K95" s="1" t="str">
        <f t="shared" si="8"/>
        <v/>
      </c>
      <c r="L95" s="1" t="str">
        <f t="shared" si="9"/>
        <v/>
      </c>
      <c r="M95" s="1" t="str">
        <f t="shared" si="10"/>
        <v/>
      </c>
      <c r="N95" s="1" t="str">
        <f t="shared" si="11"/>
        <v/>
      </c>
    </row>
    <row r="96" spans="1:14" ht="18" customHeight="1" thickBot="1">
      <c r="A96" s="200"/>
      <c r="B96" s="157" t="b">
        <v>0</v>
      </c>
      <c r="C96" s="101">
        <v>5</v>
      </c>
      <c r="D96" s="102">
        <v>5</v>
      </c>
      <c r="E96" s="102">
        <v>5</v>
      </c>
      <c r="F96" s="103">
        <v>5</v>
      </c>
      <c r="G96" s="351" t="s">
        <v>745</v>
      </c>
      <c r="H96" s="352"/>
      <c r="I96" s="353"/>
      <c r="J96" s="354"/>
      <c r="K96" s="1" t="str">
        <f t="shared" si="8"/>
        <v/>
      </c>
      <c r="L96" s="1" t="str">
        <f t="shared" si="9"/>
        <v/>
      </c>
      <c r="M96" s="1" t="str">
        <f t="shared" si="10"/>
        <v/>
      </c>
      <c r="N96" s="1" t="str">
        <f t="shared" si="11"/>
        <v/>
      </c>
    </row>
    <row r="97" spans="1:14" ht="18" customHeight="1" thickBot="1">
      <c r="A97" s="200"/>
      <c r="B97" s="325"/>
      <c r="C97" s="326"/>
      <c r="D97" s="326"/>
      <c r="E97" s="326"/>
      <c r="F97" s="327"/>
      <c r="G97" s="348" t="s">
        <v>948</v>
      </c>
      <c r="H97" s="349"/>
      <c r="I97" s="349"/>
      <c r="J97" s="350"/>
      <c r="K97" s="1" t="str">
        <f t="shared" si="8"/>
        <v/>
      </c>
      <c r="L97" s="1" t="str">
        <f t="shared" si="9"/>
        <v/>
      </c>
      <c r="M97" s="1" t="str">
        <f t="shared" si="10"/>
        <v/>
      </c>
      <c r="N97" s="1" t="str">
        <f t="shared" si="11"/>
        <v/>
      </c>
    </row>
    <row r="98" spans="1:14" ht="18" customHeight="1">
      <c r="A98" s="200"/>
      <c r="B98" s="153" t="b">
        <v>0</v>
      </c>
      <c r="C98" s="99"/>
      <c r="D98" s="73"/>
      <c r="E98" s="73">
        <v>10</v>
      </c>
      <c r="F98" s="74"/>
      <c r="G98" s="351" t="s">
        <v>353</v>
      </c>
      <c r="H98" s="352"/>
      <c r="I98" s="353"/>
      <c r="J98" s="354"/>
      <c r="K98" s="1" t="str">
        <f t="shared" si="8"/>
        <v/>
      </c>
      <c r="L98" s="1" t="str">
        <f t="shared" si="9"/>
        <v/>
      </c>
      <c r="M98" s="1" t="str">
        <f t="shared" si="10"/>
        <v/>
      </c>
      <c r="N98" s="1" t="str">
        <f t="shared" si="11"/>
        <v/>
      </c>
    </row>
    <row r="99" spans="1:14" ht="18" customHeight="1" thickBot="1">
      <c r="A99" s="200"/>
      <c r="B99" s="157" t="b">
        <v>0</v>
      </c>
      <c r="C99" s="100">
        <v>6</v>
      </c>
      <c r="D99" s="84">
        <v>6</v>
      </c>
      <c r="E99" s="84">
        <v>6</v>
      </c>
      <c r="F99" s="85">
        <v>6</v>
      </c>
      <c r="G99" s="366" t="s">
        <v>488</v>
      </c>
      <c r="H99" s="367"/>
      <c r="I99" s="368"/>
      <c r="J99" s="369"/>
      <c r="K99" s="1" t="str">
        <f t="shared" si="8"/>
        <v/>
      </c>
      <c r="L99" s="1" t="str">
        <f t="shared" si="9"/>
        <v/>
      </c>
      <c r="M99" s="1" t="str">
        <f t="shared" si="10"/>
        <v/>
      </c>
      <c r="N99" s="1" t="str">
        <f t="shared" si="11"/>
        <v/>
      </c>
    </row>
    <row r="100" spans="1:14" ht="18" customHeight="1" thickBot="1">
      <c r="A100" s="200"/>
      <c r="B100" s="322"/>
      <c r="C100" s="323"/>
      <c r="D100" s="323"/>
      <c r="E100" s="323"/>
      <c r="F100" s="324"/>
      <c r="G100" s="363" t="s">
        <v>854</v>
      </c>
      <c r="H100" s="364"/>
      <c r="I100" s="364"/>
      <c r="J100" s="365"/>
      <c r="K100" s="1" t="str">
        <f t="shared" si="8"/>
        <v/>
      </c>
      <c r="L100" s="1" t="str">
        <f t="shared" si="9"/>
        <v/>
      </c>
      <c r="M100" s="1" t="str">
        <f t="shared" si="10"/>
        <v/>
      </c>
      <c r="N100" s="1" t="str">
        <f t="shared" si="11"/>
        <v/>
      </c>
    </row>
    <row r="101" spans="1:14" ht="18" customHeight="1">
      <c r="A101" s="200"/>
      <c r="B101" s="153" t="b">
        <v>0</v>
      </c>
      <c r="C101" s="98">
        <v>15</v>
      </c>
      <c r="D101" s="75">
        <v>15</v>
      </c>
      <c r="E101" s="75">
        <v>15</v>
      </c>
      <c r="F101" s="76">
        <v>15</v>
      </c>
      <c r="G101" s="355" t="s">
        <v>424</v>
      </c>
      <c r="H101" s="356"/>
      <c r="I101" s="357"/>
      <c r="J101" s="358"/>
      <c r="K101" s="1" t="str">
        <f t="shared" si="8"/>
        <v/>
      </c>
      <c r="L101" s="1" t="str">
        <f t="shared" si="9"/>
        <v/>
      </c>
      <c r="M101" s="1" t="str">
        <f t="shared" si="10"/>
        <v/>
      </c>
      <c r="N101" s="1" t="str">
        <f t="shared" si="11"/>
        <v/>
      </c>
    </row>
    <row r="102" spans="1:14" ht="18" customHeight="1">
      <c r="A102" s="200"/>
      <c r="B102" s="154" t="b">
        <v>0</v>
      </c>
      <c r="C102" s="99">
        <v>2</v>
      </c>
      <c r="D102" s="73">
        <v>2</v>
      </c>
      <c r="E102" s="73">
        <v>2</v>
      </c>
      <c r="F102" s="74">
        <v>2</v>
      </c>
      <c r="G102" s="344" t="s">
        <v>422</v>
      </c>
      <c r="H102" s="345"/>
      <c r="I102" s="346"/>
      <c r="J102" s="347"/>
      <c r="K102" s="1" t="str">
        <f t="shared" si="8"/>
        <v/>
      </c>
      <c r="L102" s="1" t="str">
        <f t="shared" si="9"/>
        <v/>
      </c>
      <c r="M102" s="1" t="str">
        <f t="shared" si="10"/>
        <v/>
      </c>
      <c r="N102" s="1" t="str">
        <f t="shared" si="11"/>
        <v/>
      </c>
    </row>
    <row r="103" spans="1:14" ht="18" customHeight="1">
      <c r="A103" s="200"/>
      <c r="B103" s="154" t="b">
        <v>0</v>
      </c>
      <c r="C103" s="98">
        <v>7</v>
      </c>
      <c r="D103" s="75">
        <v>7</v>
      </c>
      <c r="E103" s="75">
        <v>7</v>
      </c>
      <c r="F103" s="76">
        <v>7</v>
      </c>
      <c r="G103" s="355" t="s">
        <v>438</v>
      </c>
      <c r="H103" s="356"/>
      <c r="I103" s="342"/>
      <c r="J103" s="343"/>
      <c r="K103" s="1" t="str">
        <f t="shared" si="8"/>
        <v/>
      </c>
      <c r="L103" s="1" t="str">
        <f t="shared" si="9"/>
        <v/>
      </c>
      <c r="M103" s="1" t="str">
        <f t="shared" si="10"/>
        <v/>
      </c>
      <c r="N103" s="1" t="str">
        <f t="shared" si="11"/>
        <v/>
      </c>
    </row>
    <row r="104" spans="1:14" ht="18" customHeight="1" thickBot="1">
      <c r="A104" s="200"/>
      <c r="B104" s="157" t="b">
        <v>0</v>
      </c>
      <c r="C104" s="101">
        <v>8</v>
      </c>
      <c r="D104" s="102">
        <v>8</v>
      </c>
      <c r="E104" s="102">
        <v>8</v>
      </c>
      <c r="F104" s="103">
        <v>8</v>
      </c>
      <c r="G104" s="351" t="s">
        <v>938</v>
      </c>
      <c r="H104" s="352"/>
      <c r="I104" s="353" t="s">
        <v>439</v>
      </c>
      <c r="J104" s="354"/>
      <c r="K104" s="1" t="str">
        <f t="shared" si="8"/>
        <v/>
      </c>
      <c r="L104" s="1" t="str">
        <f t="shared" si="9"/>
        <v/>
      </c>
      <c r="M104" s="1" t="str">
        <f t="shared" si="10"/>
        <v/>
      </c>
      <c r="N104" s="1" t="str">
        <f t="shared" si="11"/>
        <v/>
      </c>
    </row>
    <row r="105" spans="1:14" ht="18" customHeight="1" thickBot="1">
      <c r="A105" s="200"/>
      <c r="B105" s="322"/>
      <c r="C105" s="323"/>
      <c r="D105" s="323"/>
      <c r="E105" s="323"/>
      <c r="F105" s="324"/>
      <c r="G105" s="348" t="s">
        <v>1074</v>
      </c>
      <c r="H105" s="349"/>
      <c r="I105" s="349"/>
      <c r="J105" s="350"/>
      <c r="K105" s="1" t="str">
        <f t="shared" si="8"/>
        <v/>
      </c>
      <c r="L105" s="1" t="str">
        <f t="shared" si="9"/>
        <v/>
      </c>
      <c r="M105" s="1" t="str">
        <f t="shared" si="10"/>
        <v/>
      </c>
      <c r="N105" s="1" t="str">
        <f t="shared" si="11"/>
        <v/>
      </c>
    </row>
    <row r="106" spans="1:14" ht="18" customHeight="1" thickBot="1">
      <c r="A106" s="200"/>
      <c r="B106" s="156" t="b">
        <v>0</v>
      </c>
      <c r="C106" s="101">
        <v>2</v>
      </c>
      <c r="D106" s="102">
        <v>2</v>
      </c>
      <c r="E106" s="102">
        <v>2</v>
      </c>
      <c r="F106" s="103">
        <v>2</v>
      </c>
      <c r="G106" s="344" t="s">
        <v>994</v>
      </c>
      <c r="H106" s="345"/>
      <c r="I106" s="346" t="s">
        <v>993</v>
      </c>
      <c r="J106" s="347"/>
      <c r="K106" s="1" t="str">
        <f t="shared" si="8"/>
        <v/>
      </c>
      <c r="L106" s="1" t="str">
        <f t="shared" si="9"/>
        <v/>
      </c>
      <c r="M106" s="1" t="str">
        <f t="shared" si="10"/>
        <v/>
      </c>
      <c r="N106" s="1" t="str">
        <f t="shared" si="11"/>
        <v/>
      </c>
    </row>
    <row r="107" spans="1:14" ht="18" customHeight="1" thickBot="1">
      <c r="A107" s="200"/>
      <c r="B107" s="322"/>
      <c r="C107" s="323"/>
      <c r="D107" s="323"/>
      <c r="E107" s="323"/>
      <c r="F107" s="324"/>
      <c r="G107" s="348" t="s">
        <v>939</v>
      </c>
      <c r="H107" s="349"/>
      <c r="I107" s="349"/>
      <c r="J107" s="350"/>
      <c r="K107" s="1" t="str">
        <f t="shared" si="8"/>
        <v/>
      </c>
      <c r="L107" s="1" t="str">
        <f t="shared" si="9"/>
        <v/>
      </c>
      <c r="M107" s="1" t="str">
        <f t="shared" si="10"/>
        <v/>
      </c>
      <c r="N107" s="1" t="str">
        <f t="shared" si="11"/>
        <v/>
      </c>
    </row>
    <row r="108" spans="1:14" ht="18" customHeight="1">
      <c r="A108" s="200"/>
      <c r="B108" s="153" t="b">
        <v>0</v>
      </c>
      <c r="C108" s="99">
        <v>3</v>
      </c>
      <c r="D108" s="73">
        <v>3</v>
      </c>
      <c r="E108" s="73"/>
      <c r="F108" s="74"/>
      <c r="G108" s="336" t="s">
        <v>423</v>
      </c>
      <c r="H108" s="337"/>
      <c r="I108" s="338" t="s">
        <v>358</v>
      </c>
      <c r="J108" s="358"/>
      <c r="K108" s="1" t="str">
        <f t="shared" si="8"/>
        <v/>
      </c>
      <c r="L108" s="1" t="str">
        <f t="shared" si="9"/>
        <v/>
      </c>
      <c r="M108" s="1" t="str">
        <f t="shared" si="10"/>
        <v/>
      </c>
      <c r="N108" s="1" t="str">
        <f t="shared" si="11"/>
        <v/>
      </c>
    </row>
    <row r="109" spans="1:14" ht="18" customHeight="1">
      <c r="A109" s="200"/>
      <c r="B109" s="154" t="b">
        <v>0</v>
      </c>
      <c r="C109" s="98">
        <v>5</v>
      </c>
      <c r="D109" s="75">
        <v>5</v>
      </c>
      <c r="E109" s="75"/>
      <c r="F109" s="76"/>
      <c r="G109" s="340" t="s">
        <v>394</v>
      </c>
      <c r="H109" s="341"/>
      <c r="I109" s="342"/>
      <c r="J109" s="343"/>
      <c r="K109" s="1" t="str">
        <f t="shared" si="8"/>
        <v/>
      </c>
      <c r="L109" s="1" t="str">
        <f t="shared" si="9"/>
        <v/>
      </c>
      <c r="M109" s="1" t="str">
        <f t="shared" si="10"/>
        <v/>
      </c>
      <c r="N109" s="1" t="str">
        <f t="shared" si="11"/>
        <v/>
      </c>
    </row>
    <row r="110" spans="1:14" ht="18" customHeight="1">
      <c r="A110" s="200"/>
      <c r="B110" s="154" t="b">
        <v>0</v>
      </c>
      <c r="C110" s="99">
        <v>5</v>
      </c>
      <c r="D110" s="73">
        <v>5</v>
      </c>
      <c r="E110" s="73"/>
      <c r="F110" s="74"/>
      <c r="G110" s="344" t="s">
        <v>395</v>
      </c>
      <c r="H110" s="345"/>
      <c r="I110" s="346"/>
      <c r="J110" s="347"/>
      <c r="K110" s="1" t="str">
        <f t="shared" si="8"/>
        <v/>
      </c>
      <c r="L110" s="1" t="str">
        <f t="shared" si="9"/>
        <v/>
      </c>
      <c r="M110" s="1" t="str">
        <f t="shared" si="10"/>
        <v/>
      </c>
      <c r="N110" s="1" t="str">
        <f t="shared" si="11"/>
        <v/>
      </c>
    </row>
    <row r="111" spans="1:14" ht="18" customHeight="1">
      <c r="A111" s="200"/>
      <c r="B111" s="154" t="b">
        <v>0</v>
      </c>
      <c r="C111" s="98">
        <v>8</v>
      </c>
      <c r="D111" s="75">
        <v>8</v>
      </c>
      <c r="E111" s="75"/>
      <c r="F111" s="76"/>
      <c r="G111" s="340" t="s">
        <v>85</v>
      </c>
      <c r="H111" s="341"/>
      <c r="I111" s="342"/>
      <c r="J111" s="343"/>
      <c r="K111" s="1" t="str">
        <f t="shared" si="8"/>
        <v/>
      </c>
      <c r="L111" s="1" t="str">
        <f t="shared" si="9"/>
        <v/>
      </c>
      <c r="M111" s="1" t="str">
        <f t="shared" si="10"/>
        <v/>
      </c>
      <c r="N111" s="1" t="str">
        <f t="shared" si="11"/>
        <v/>
      </c>
    </row>
    <row r="112" spans="1:14" ht="18" customHeight="1">
      <c r="A112" s="200"/>
      <c r="B112" s="154" t="b">
        <v>0</v>
      </c>
      <c r="C112" s="99">
        <v>5</v>
      </c>
      <c r="D112" s="73">
        <v>5</v>
      </c>
      <c r="E112" s="73"/>
      <c r="F112" s="74"/>
      <c r="G112" s="344" t="s">
        <v>410</v>
      </c>
      <c r="H112" s="345"/>
      <c r="I112" s="346"/>
      <c r="J112" s="343"/>
      <c r="K112" s="1" t="str">
        <f t="shared" si="8"/>
        <v/>
      </c>
      <c r="L112" s="1" t="str">
        <f t="shared" si="9"/>
        <v/>
      </c>
      <c r="M112" s="1" t="str">
        <f t="shared" si="10"/>
        <v/>
      </c>
      <c r="N112" s="1" t="str">
        <f t="shared" si="11"/>
        <v/>
      </c>
    </row>
    <row r="113" spans="1:14" ht="18" customHeight="1">
      <c r="A113" s="200"/>
      <c r="B113" s="154" t="b">
        <v>0</v>
      </c>
      <c r="C113" s="98">
        <v>5</v>
      </c>
      <c r="D113" s="75">
        <v>5</v>
      </c>
      <c r="E113" s="75"/>
      <c r="F113" s="76"/>
      <c r="G113" s="340" t="s">
        <v>411</v>
      </c>
      <c r="H113" s="341"/>
      <c r="I113" s="342"/>
      <c r="J113" s="343"/>
      <c r="K113" s="1" t="str">
        <f t="shared" si="8"/>
        <v/>
      </c>
      <c r="L113" s="1" t="str">
        <f t="shared" si="9"/>
        <v/>
      </c>
      <c r="M113" s="1" t="str">
        <f t="shared" si="10"/>
        <v/>
      </c>
      <c r="N113" s="1" t="str">
        <f t="shared" si="11"/>
        <v/>
      </c>
    </row>
    <row r="114" spans="1:14" ht="18" customHeight="1">
      <c r="A114" s="200"/>
      <c r="B114" s="154" t="b">
        <v>0</v>
      </c>
      <c r="C114" s="99">
        <v>5</v>
      </c>
      <c r="D114" s="73">
        <v>5</v>
      </c>
      <c r="E114" s="73"/>
      <c r="F114" s="74"/>
      <c r="G114" s="344" t="s">
        <v>412</v>
      </c>
      <c r="H114" s="345"/>
      <c r="I114" s="346"/>
      <c r="J114" s="347"/>
      <c r="K114" s="1" t="str">
        <f t="shared" si="8"/>
        <v/>
      </c>
      <c r="L114" s="1" t="str">
        <f t="shared" si="9"/>
        <v/>
      </c>
      <c r="M114" s="1" t="str">
        <f t="shared" si="10"/>
        <v/>
      </c>
      <c r="N114" s="1" t="str">
        <f t="shared" si="11"/>
        <v/>
      </c>
    </row>
    <row r="115" spans="1:14" ht="18" customHeight="1">
      <c r="A115" s="200"/>
      <c r="B115" s="154" t="b">
        <v>0</v>
      </c>
      <c r="C115" s="98" t="s">
        <v>1059</v>
      </c>
      <c r="D115" s="75" t="s">
        <v>1059</v>
      </c>
      <c r="E115" s="75"/>
      <c r="F115" s="76"/>
      <c r="G115" s="340" t="s">
        <v>413</v>
      </c>
      <c r="H115" s="341"/>
      <c r="I115" s="342"/>
      <c r="J115" s="343"/>
      <c r="K115" s="1" t="str">
        <f t="shared" si="8"/>
        <v/>
      </c>
      <c r="L115" s="1" t="str">
        <f t="shared" si="9"/>
        <v/>
      </c>
      <c r="M115" s="1" t="str">
        <f t="shared" si="10"/>
        <v/>
      </c>
      <c r="N115" s="1" t="str">
        <f t="shared" si="11"/>
        <v/>
      </c>
    </row>
    <row r="116" spans="1:14" ht="26" customHeight="1">
      <c r="A116" s="200"/>
      <c r="B116" s="154" t="b">
        <v>0</v>
      </c>
      <c r="C116" s="99">
        <v>9</v>
      </c>
      <c r="D116" s="73">
        <v>9</v>
      </c>
      <c r="E116" s="73">
        <v>9</v>
      </c>
      <c r="F116" s="74">
        <v>9</v>
      </c>
      <c r="G116" s="344" t="s">
        <v>414</v>
      </c>
      <c r="H116" s="345"/>
      <c r="I116" s="346"/>
      <c r="J116" s="343"/>
      <c r="K116" s="1" t="str">
        <f t="shared" si="8"/>
        <v/>
      </c>
      <c r="L116" s="1" t="str">
        <f t="shared" si="9"/>
        <v/>
      </c>
      <c r="M116" s="1" t="str">
        <f t="shared" si="10"/>
        <v/>
      </c>
      <c r="N116" s="1" t="str">
        <f t="shared" si="11"/>
        <v/>
      </c>
    </row>
    <row r="117" spans="1:14" ht="18" customHeight="1">
      <c r="A117" s="200"/>
      <c r="B117" s="154" t="b">
        <v>0</v>
      </c>
      <c r="C117" s="98" t="s">
        <v>1059</v>
      </c>
      <c r="D117" s="75" t="s">
        <v>1059</v>
      </c>
      <c r="E117" s="75"/>
      <c r="F117" s="76"/>
      <c r="G117" s="340" t="s">
        <v>86</v>
      </c>
      <c r="H117" s="341"/>
      <c r="I117" s="342"/>
      <c r="J117" s="343"/>
      <c r="K117" s="1" t="str">
        <f t="shared" si="8"/>
        <v/>
      </c>
      <c r="L117" s="1" t="str">
        <f t="shared" si="9"/>
        <v/>
      </c>
      <c r="M117" s="1" t="str">
        <f t="shared" si="10"/>
        <v/>
      </c>
      <c r="N117" s="1" t="str">
        <f t="shared" si="11"/>
        <v/>
      </c>
    </row>
    <row r="118" spans="1:14" ht="18" customHeight="1">
      <c r="A118" s="200"/>
      <c r="B118" s="154" t="b">
        <v>0</v>
      </c>
      <c r="C118" s="99">
        <v>2</v>
      </c>
      <c r="D118" s="73">
        <v>2</v>
      </c>
      <c r="E118" s="73"/>
      <c r="F118" s="74"/>
      <c r="G118" s="344" t="s">
        <v>499</v>
      </c>
      <c r="H118" s="345"/>
      <c r="I118" s="346" t="s">
        <v>500</v>
      </c>
      <c r="J118" s="347"/>
      <c r="K118" s="1" t="str">
        <f t="shared" si="8"/>
        <v/>
      </c>
      <c r="L118" s="1" t="str">
        <f t="shared" si="9"/>
        <v/>
      </c>
      <c r="M118" s="1" t="str">
        <f t="shared" si="10"/>
        <v/>
      </c>
      <c r="N118" s="1" t="str">
        <f t="shared" si="11"/>
        <v/>
      </c>
    </row>
    <row r="119" spans="1:14" ht="18" customHeight="1">
      <c r="A119" s="200"/>
      <c r="B119" s="154" t="b">
        <v>0</v>
      </c>
      <c r="C119" s="98">
        <v>3</v>
      </c>
      <c r="D119" s="75">
        <v>3</v>
      </c>
      <c r="E119" s="75">
        <v>3</v>
      </c>
      <c r="F119" s="76">
        <v>3</v>
      </c>
      <c r="G119" s="340" t="s">
        <v>501</v>
      </c>
      <c r="H119" s="341"/>
      <c r="I119" s="342"/>
      <c r="J119" s="343"/>
      <c r="K119" s="1" t="str">
        <f t="shared" si="8"/>
        <v/>
      </c>
      <c r="L119" s="1" t="str">
        <f t="shared" si="9"/>
        <v/>
      </c>
      <c r="M119" s="1" t="str">
        <f t="shared" si="10"/>
        <v/>
      </c>
      <c r="N119" s="1" t="str">
        <f t="shared" si="11"/>
        <v/>
      </c>
    </row>
    <row r="120" spans="1:14" ht="18" customHeight="1">
      <c r="A120" s="200"/>
      <c r="B120" s="154" t="b">
        <v>0</v>
      </c>
      <c r="C120" s="99">
        <v>3</v>
      </c>
      <c r="D120" s="73">
        <v>3</v>
      </c>
      <c r="E120" s="73">
        <v>3</v>
      </c>
      <c r="F120" s="74">
        <v>3</v>
      </c>
      <c r="G120" s="344" t="s">
        <v>502</v>
      </c>
      <c r="H120" s="345"/>
      <c r="I120" s="346"/>
      <c r="J120" s="343"/>
      <c r="K120" s="1" t="str">
        <f t="shared" si="8"/>
        <v/>
      </c>
      <c r="L120" s="1" t="str">
        <f t="shared" si="9"/>
        <v/>
      </c>
      <c r="M120" s="1" t="str">
        <f t="shared" si="10"/>
        <v/>
      </c>
      <c r="N120" s="1" t="str">
        <f t="shared" si="11"/>
        <v/>
      </c>
    </row>
    <row r="121" spans="1:14" ht="18" customHeight="1">
      <c r="A121" s="200"/>
      <c r="B121" s="154" t="b">
        <v>0</v>
      </c>
      <c r="C121" s="98">
        <v>3</v>
      </c>
      <c r="D121" s="75">
        <v>3</v>
      </c>
      <c r="E121" s="75">
        <v>3</v>
      </c>
      <c r="F121" s="76">
        <v>3</v>
      </c>
      <c r="G121" s="340" t="s">
        <v>503</v>
      </c>
      <c r="H121" s="341"/>
      <c r="I121" s="342"/>
      <c r="J121" s="343"/>
      <c r="K121" s="1" t="str">
        <f t="shared" si="8"/>
        <v/>
      </c>
      <c r="L121" s="1" t="str">
        <f t="shared" si="9"/>
        <v/>
      </c>
      <c r="M121" s="1" t="str">
        <f t="shared" si="10"/>
        <v/>
      </c>
      <c r="N121" s="1" t="str">
        <f t="shared" si="11"/>
        <v/>
      </c>
    </row>
    <row r="122" spans="1:14" ht="18" customHeight="1">
      <c r="A122" s="200"/>
      <c r="B122" s="154" t="b">
        <v>0</v>
      </c>
      <c r="C122" s="99"/>
      <c r="D122" s="73"/>
      <c r="E122" s="73"/>
      <c r="F122" s="74">
        <v>8</v>
      </c>
      <c r="G122" s="344" t="s">
        <v>940</v>
      </c>
      <c r="H122" s="345"/>
      <c r="I122" s="346" t="s">
        <v>934</v>
      </c>
      <c r="J122" s="347"/>
      <c r="K122" s="1" t="str">
        <f t="shared" si="8"/>
        <v/>
      </c>
      <c r="L122" s="1" t="str">
        <f t="shared" si="9"/>
        <v/>
      </c>
      <c r="M122" s="1" t="str">
        <f t="shared" si="10"/>
        <v/>
      </c>
      <c r="N122" s="1" t="str">
        <f t="shared" si="11"/>
        <v/>
      </c>
    </row>
    <row r="123" spans="1:14" ht="18" customHeight="1" thickBot="1">
      <c r="A123" s="200"/>
      <c r="B123" s="157" t="b">
        <v>0</v>
      </c>
      <c r="C123" s="100"/>
      <c r="D123" s="84"/>
      <c r="E123" s="84"/>
      <c r="F123" s="85">
        <v>8</v>
      </c>
      <c r="G123" s="359" t="s">
        <v>504</v>
      </c>
      <c r="H123" s="360"/>
      <c r="I123" s="361"/>
      <c r="J123" s="362"/>
      <c r="K123" s="1" t="str">
        <f t="shared" si="8"/>
        <v/>
      </c>
      <c r="L123" s="1" t="str">
        <f t="shared" si="9"/>
        <v/>
      </c>
      <c r="M123" s="1" t="str">
        <f t="shared" si="10"/>
        <v/>
      </c>
      <c r="N123" s="1" t="str">
        <f t="shared" si="11"/>
        <v/>
      </c>
    </row>
    <row r="124" spans="1:14" ht="18" customHeight="1" thickBot="1">
      <c r="A124" s="200"/>
      <c r="B124" s="322" t="b">
        <v>0</v>
      </c>
      <c r="C124" s="323"/>
      <c r="D124" s="323"/>
      <c r="E124" s="323"/>
      <c r="F124" s="324"/>
      <c r="G124" s="363" t="s">
        <v>941</v>
      </c>
      <c r="H124" s="364"/>
      <c r="I124" s="364"/>
      <c r="J124" s="365"/>
      <c r="K124" s="1" t="str">
        <f t="shared" si="8"/>
        <v/>
      </c>
      <c r="L124" s="1" t="str">
        <f t="shared" si="9"/>
        <v/>
      </c>
      <c r="M124" s="1" t="str">
        <f t="shared" si="10"/>
        <v/>
      </c>
      <c r="N124" s="1" t="str">
        <f t="shared" si="11"/>
        <v/>
      </c>
    </row>
    <row r="125" spans="1:14" ht="18" customHeight="1">
      <c r="A125" s="200"/>
      <c r="B125" s="153" t="b">
        <v>0</v>
      </c>
      <c r="C125" s="98">
        <v>2</v>
      </c>
      <c r="D125" s="75">
        <v>2</v>
      </c>
      <c r="E125" s="75"/>
      <c r="F125" s="76"/>
      <c r="G125" s="355" t="s">
        <v>936</v>
      </c>
      <c r="H125" s="356"/>
      <c r="I125" s="357" t="s">
        <v>935</v>
      </c>
      <c r="J125" s="358"/>
      <c r="K125" s="1" t="str">
        <f t="shared" si="8"/>
        <v/>
      </c>
      <c r="L125" s="1" t="str">
        <f t="shared" si="9"/>
        <v/>
      </c>
      <c r="M125" s="1" t="str">
        <f t="shared" si="10"/>
        <v/>
      </c>
      <c r="N125" s="1" t="str">
        <f t="shared" si="11"/>
        <v/>
      </c>
    </row>
    <row r="126" spans="1:14" ht="18" customHeight="1">
      <c r="A126" s="200"/>
      <c r="B126" s="154" t="b">
        <v>0</v>
      </c>
      <c r="C126" s="99">
        <v>2</v>
      </c>
      <c r="D126" s="73">
        <v>2</v>
      </c>
      <c r="E126" s="73"/>
      <c r="F126" s="74"/>
      <c r="G126" s="344" t="s">
        <v>992</v>
      </c>
      <c r="H126" s="345"/>
      <c r="I126" s="346" t="s">
        <v>937</v>
      </c>
      <c r="J126" s="343"/>
      <c r="K126" s="1" t="str">
        <f t="shared" si="8"/>
        <v/>
      </c>
      <c r="L126" s="1" t="str">
        <f t="shared" si="9"/>
        <v/>
      </c>
      <c r="M126" s="1" t="str">
        <f t="shared" si="10"/>
        <v/>
      </c>
      <c r="N126" s="1" t="str">
        <f t="shared" si="11"/>
        <v/>
      </c>
    </row>
    <row r="127" spans="1:14" ht="18" customHeight="1">
      <c r="A127" s="200"/>
      <c r="B127" s="154" t="b">
        <v>0</v>
      </c>
      <c r="C127" s="98">
        <v>3</v>
      </c>
      <c r="D127" s="75">
        <v>3</v>
      </c>
      <c r="E127" s="75">
        <v>3</v>
      </c>
      <c r="F127" s="76">
        <v>3</v>
      </c>
      <c r="G127" s="340" t="s">
        <v>505</v>
      </c>
      <c r="H127" s="341"/>
      <c r="I127" s="342"/>
      <c r="J127" s="343"/>
      <c r="K127" s="1" t="str">
        <f t="shared" si="8"/>
        <v/>
      </c>
      <c r="L127" s="1" t="str">
        <f t="shared" si="9"/>
        <v/>
      </c>
      <c r="M127" s="1" t="str">
        <f t="shared" si="10"/>
        <v/>
      </c>
      <c r="N127" s="1" t="str">
        <f t="shared" si="11"/>
        <v/>
      </c>
    </row>
    <row r="128" spans="1:14" ht="18" customHeight="1">
      <c r="A128" s="200"/>
      <c r="B128" s="154" t="b">
        <v>0</v>
      </c>
      <c r="C128" s="99"/>
      <c r="D128" s="73"/>
      <c r="E128" s="73">
        <v>4</v>
      </c>
      <c r="F128" s="74"/>
      <c r="G128" s="344" t="s">
        <v>820</v>
      </c>
      <c r="H128" s="345"/>
      <c r="I128" s="346" t="s">
        <v>506</v>
      </c>
      <c r="J128" s="347"/>
      <c r="K128" s="1" t="str">
        <f t="shared" si="8"/>
        <v/>
      </c>
      <c r="L128" s="1" t="str">
        <f t="shared" si="9"/>
        <v/>
      </c>
      <c r="M128" s="1" t="str">
        <f t="shared" si="10"/>
        <v/>
      </c>
      <c r="N128" s="1" t="str">
        <f t="shared" si="11"/>
        <v/>
      </c>
    </row>
    <row r="129" spans="1:14" ht="18" customHeight="1" thickBot="1">
      <c r="A129" s="200"/>
      <c r="B129" s="157" t="b">
        <v>0</v>
      </c>
      <c r="C129" s="100">
        <v>8</v>
      </c>
      <c r="D129" s="84">
        <v>8</v>
      </c>
      <c r="E129" s="84">
        <v>8</v>
      </c>
      <c r="F129" s="85">
        <v>8</v>
      </c>
      <c r="G129" s="359" t="s">
        <v>507</v>
      </c>
      <c r="H129" s="360"/>
      <c r="I129" s="361" t="s">
        <v>818</v>
      </c>
      <c r="J129" s="362"/>
      <c r="K129" s="1" t="str">
        <f t="shared" si="8"/>
        <v/>
      </c>
      <c r="L129" s="1" t="str">
        <f t="shared" si="9"/>
        <v/>
      </c>
      <c r="M129" s="1" t="str">
        <f t="shared" si="10"/>
        <v/>
      </c>
      <c r="N129" s="1" t="str">
        <f t="shared" si="11"/>
        <v/>
      </c>
    </row>
    <row r="130" spans="1:14" ht="27" customHeight="1" thickBot="1">
      <c r="A130" s="200"/>
      <c r="B130" s="322"/>
      <c r="C130" s="323"/>
      <c r="D130" s="323"/>
      <c r="E130" s="323"/>
      <c r="F130" s="324"/>
      <c r="G130" s="363" t="s">
        <v>844</v>
      </c>
      <c r="H130" s="372"/>
      <c r="I130" s="372"/>
      <c r="J130" s="373"/>
      <c r="K130" s="1" t="str">
        <f t="shared" si="8"/>
        <v/>
      </c>
      <c r="L130" s="1" t="str">
        <f t="shared" si="9"/>
        <v/>
      </c>
      <c r="M130" s="1" t="str">
        <f t="shared" si="10"/>
        <v/>
      </c>
      <c r="N130" s="1" t="str">
        <f t="shared" si="11"/>
        <v/>
      </c>
    </row>
    <row r="131" spans="1:14" ht="18" customHeight="1">
      <c r="A131" s="200"/>
      <c r="B131" s="153" t="b">
        <v>0</v>
      </c>
      <c r="C131" s="98">
        <v>3</v>
      </c>
      <c r="D131" s="75">
        <v>3</v>
      </c>
      <c r="E131" s="75">
        <v>3</v>
      </c>
      <c r="F131" s="76">
        <v>3</v>
      </c>
      <c r="G131" s="355" t="s">
        <v>829</v>
      </c>
      <c r="H131" s="356"/>
      <c r="I131" s="357"/>
      <c r="J131" s="358"/>
      <c r="K131" s="1" t="str">
        <f t="shared" si="8"/>
        <v/>
      </c>
      <c r="L131" s="1" t="str">
        <f t="shared" si="9"/>
        <v/>
      </c>
      <c r="M131" s="1" t="str">
        <f t="shared" si="10"/>
        <v/>
      </c>
      <c r="N131" s="1" t="str">
        <f t="shared" si="11"/>
        <v/>
      </c>
    </row>
    <row r="132" spans="1:14" ht="18" customHeight="1">
      <c r="A132" s="200"/>
      <c r="B132" s="154" t="b">
        <v>0</v>
      </c>
      <c r="C132" s="99"/>
      <c r="D132" s="73"/>
      <c r="E132" s="73">
        <v>4</v>
      </c>
      <c r="F132" s="74"/>
      <c r="G132" s="344" t="s">
        <v>485</v>
      </c>
      <c r="H132" s="345"/>
      <c r="I132" s="346"/>
      <c r="J132" s="343"/>
      <c r="K132" s="1" t="str">
        <f t="shared" si="8"/>
        <v/>
      </c>
      <c r="L132" s="1" t="str">
        <f t="shared" si="9"/>
        <v/>
      </c>
      <c r="M132" s="1" t="str">
        <f t="shared" si="10"/>
        <v/>
      </c>
      <c r="N132" s="1" t="str">
        <f t="shared" si="11"/>
        <v/>
      </c>
    </row>
    <row r="133" spans="1:14" ht="18" customHeight="1">
      <c r="A133" s="200"/>
      <c r="B133" s="154" t="b">
        <v>0</v>
      </c>
      <c r="C133" s="98"/>
      <c r="D133" s="75"/>
      <c r="E133" s="75">
        <v>4</v>
      </c>
      <c r="F133" s="76"/>
      <c r="G133" s="340" t="s">
        <v>513</v>
      </c>
      <c r="H133" s="341"/>
      <c r="I133" s="342"/>
      <c r="J133" s="343"/>
      <c r="K133" s="1" t="str">
        <f t="shared" si="8"/>
        <v/>
      </c>
      <c r="L133" s="1" t="str">
        <f t="shared" si="9"/>
        <v/>
      </c>
      <c r="M133" s="1" t="str">
        <f t="shared" si="10"/>
        <v/>
      </c>
      <c r="N133" s="1" t="str">
        <f t="shared" si="11"/>
        <v/>
      </c>
    </row>
    <row r="134" spans="1:14" ht="18" customHeight="1">
      <c r="A134" s="200"/>
      <c r="B134" s="154" t="b">
        <v>0</v>
      </c>
      <c r="C134" s="99"/>
      <c r="D134" s="73"/>
      <c r="E134" s="73">
        <v>4</v>
      </c>
      <c r="F134" s="74"/>
      <c r="G134" s="344" t="s">
        <v>514</v>
      </c>
      <c r="H134" s="345"/>
      <c r="I134" s="346"/>
      <c r="J134" s="347"/>
      <c r="K134" s="1" t="str">
        <f t="shared" si="8"/>
        <v/>
      </c>
      <c r="L134" s="1" t="str">
        <f t="shared" si="9"/>
        <v/>
      </c>
      <c r="M134" s="1" t="str">
        <f t="shared" si="10"/>
        <v/>
      </c>
      <c r="N134" s="1" t="str">
        <f t="shared" si="11"/>
        <v/>
      </c>
    </row>
    <row r="135" spans="1:14" ht="18" customHeight="1">
      <c r="A135" s="200"/>
      <c r="B135" s="154" t="b">
        <v>0</v>
      </c>
      <c r="C135" s="98"/>
      <c r="D135" s="75"/>
      <c r="E135" s="75">
        <v>4</v>
      </c>
      <c r="F135" s="76"/>
      <c r="G135" s="340" t="s">
        <v>515</v>
      </c>
      <c r="H135" s="341"/>
      <c r="I135" s="342"/>
      <c r="J135" s="343"/>
      <c r="K135" s="1" t="str">
        <f t="shared" si="8"/>
        <v/>
      </c>
      <c r="L135" s="1" t="str">
        <f t="shared" si="9"/>
        <v/>
      </c>
      <c r="M135" s="1" t="str">
        <f t="shared" si="10"/>
        <v/>
      </c>
      <c r="N135" s="1" t="str">
        <f t="shared" si="11"/>
        <v/>
      </c>
    </row>
    <row r="136" spans="1:14" ht="18" customHeight="1">
      <c r="A136" s="200"/>
      <c r="B136" s="154" t="b">
        <v>0</v>
      </c>
      <c r="C136" s="99"/>
      <c r="D136" s="73"/>
      <c r="E136" s="73">
        <v>4</v>
      </c>
      <c r="F136" s="74"/>
      <c r="G136" s="344" t="s">
        <v>516</v>
      </c>
      <c r="H136" s="345"/>
      <c r="I136" s="346"/>
      <c r="J136" s="343"/>
      <c r="K136" s="1" t="str">
        <f t="shared" si="8"/>
        <v/>
      </c>
      <c r="L136" s="1" t="str">
        <f t="shared" si="9"/>
        <v/>
      </c>
      <c r="M136" s="1" t="str">
        <f t="shared" si="10"/>
        <v/>
      </c>
      <c r="N136" s="1" t="str">
        <f t="shared" si="11"/>
        <v/>
      </c>
    </row>
    <row r="137" spans="1:14" ht="18" customHeight="1">
      <c r="A137" s="200"/>
      <c r="B137" s="154" t="b">
        <v>0</v>
      </c>
      <c r="C137" s="98"/>
      <c r="D137" s="75"/>
      <c r="E137" s="75">
        <v>4</v>
      </c>
      <c r="F137" s="76"/>
      <c r="G137" s="340" t="s">
        <v>517</v>
      </c>
      <c r="H137" s="341"/>
      <c r="I137" s="342"/>
      <c r="J137" s="343"/>
      <c r="K137" s="1" t="str">
        <f t="shared" si="8"/>
        <v/>
      </c>
      <c r="L137" s="1" t="str">
        <f t="shared" si="9"/>
        <v/>
      </c>
      <c r="M137" s="1" t="str">
        <f t="shared" si="10"/>
        <v/>
      </c>
      <c r="N137" s="1" t="str">
        <f t="shared" si="11"/>
        <v/>
      </c>
    </row>
    <row r="138" spans="1:14" ht="18" customHeight="1">
      <c r="A138" s="200"/>
      <c r="B138" s="154" t="b">
        <v>0</v>
      </c>
      <c r="C138" s="99"/>
      <c r="D138" s="73"/>
      <c r="E138" s="73">
        <v>4</v>
      </c>
      <c r="F138" s="74"/>
      <c r="G138" s="344" t="s">
        <v>518</v>
      </c>
      <c r="H138" s="345"/>
      <c r="I138" s="346"/>
      <c r="J138" s="347"/>
      <c r="K138" s="1" t="str">
        <f t="shared" ref="K138:K173" si="12">IF(B138=TRUE,C138,"")</f>
        <v/>
      </c>
      <c r="L138" s="1" t="str">
        <f t="shared" ref="L138:L173" si="13">IF(B138=TRUE,D138,"")</f>
        <v/>
      </c>
      <c r="M138" s="1" t="str">
        <f t="shared" ref="M138:M173" si="14">IF(B138=TRUE,E138,"")</f>
        <v/>
      </c>
      <c r="N138" s="1" t="str">
        <f t="shared" ref="N138:N173" si="15">IF(B138=TRUE,F138,"")</f>
        <v/>
      </c>
    </row>
    <row r="139" spans="1:14" ht="18" customHeight="1">
      <c r="A139" s="200"/>
      <c r="B139" s="154" t="b">
        <v>0</v>
      </c>
      <c r="C139" s="98"/>
      <c r="D139" s="75"/>
      <c r="E139" s="75">
        <v>8</v>
      </c>
      <c r="F139" s="76"/>
      <c r="G139" s="340" t="s">
        <v>519</v>
      </c>
      <c r="H139" s="341"/>
      <c r="I139" s="342" t="s">
        <v>815</v>
      </c>
      <c r="J139" s="343"/>
      <c r="K139" s="1" t="str">
        <f t="shared" si="12"/>
        <v/>
      </c>
      <c r="L139" s="1" t="str">
        <f t="shared" si="13"/>
        <v/>
      </c>
      <c r="M139" s="1" t="str">
        <f t="shared" si="14"/>
        <v/>
      </c>
      <c r="N139" s="1" t="str">
        <f t="shared" si="15"/>
        <v/>
      </c>
    </row>
    <row r="140" spans="1:14" ht="18" customHeight="1">
      <c r="A140" s="200"/>
      <c r="B140" s="154" t="b">
        <v>0</v>
      </c>
      <c r="C140" s="99"/>
      <c r="D140" s="73"/>
      <c r="E140" s="73">
        <v>5</v>
      </c>
      <c r="F140" s="74"/>
      <c r="G140" s="344" t="s">
        <v>520</v>
      </c>
      <c r="H140" s="345"/>
      <c r="I140" s="346"/>
      <c r="J140" s="343"/>
      <c r="K140" s="1" t="str">
        <f t="shared" si="12"/>
        <v/>
      </c>
      <c r="L140" s="1" t="str">
        <f t="shared" si="13"/>
        <v/>
      </c>
      <c r="M140" s="1" t="str">
        <f t="shared" si="14"/>
        <v/>
      </c>
      <c r="N140" s="1" t="str">
        <f t="shared" si="15"/>
        <v/>
      </c>
    </row>
    <row r="141" spans="1:14" ht="18" customHeight="1">
      <c r="A141" s="200"/>
      <c r="B141" s="154" t="b">
        <v>0</v>
      </c>
      <c r="C141" s="98"/>
      <c r="D141" s="75"/>
      <c r="E141" s="75">
        <v>10</v>
      </c>
      <c r="F141" s="76"/>
      <c r="G141" s="340" t="s">
        <v>315</v>
      </c>
      <c r="H141" s="341"/>
      <c r="I141" s="342"/>
      <c r="J141" s="343"/>
      <c r="K141" s="1" t="str">
        <f t="shared" si="12"/>
        <v/>
      </c>
      <c r="L141" s="1" t="str">
        <f t="shared" si="13"/>
        <v/>
      </c>
      <c r="M141" s="1" t="str">
        <f t="shared" si="14"/>
        <v/>
      </c>
      <c r="N141" s="1" t="str">
        <f t="shared" si="15"/>
        <v/>
      </c>
    </row>
    <row r="142" spans="1:14" ht="18" customHeight="1">
      <c r="A142" s="200"/>
      <c r="B142" s="154" t="b">
        <v>0</v>
      </c>
      <c r="C142" s="99"/>
      <c r="D142" s="73"/>
      <c r="E142" s="73"/>
      <c r="F142" s="74">
        <v>5</v>
      </c>
      <c r="G142" s="344" t="s">
        <v>316</v>
      </c>
      <c r="H142" s="345"/>
      <c r="I142" s="346"/>
      <c r="J142" s="347"/>
      <c r="K142" s="1" t="str">
        <f t="shared" si="12"/>
        <v/>
      </c>
      <c r="L142" s="1" t="str">
        <f t="shared" si="13"/>
        <v/>
      </c>
      <c r="M142" s="1" t="str">
        <f t="shared" si="14"/>
        <v/>
      </c>
      <c r="N142" s="1" t="str">
        <f t="shared" si="15"/>
        <v/>
      </c>
    </row>
    <row r="143" spans="1:14" ht="18" customHeight="1">
      <c r="A143" s="200"/>
      <c r="B143" s="154" t="b">
        <v>0</v>
      </c>
      <c r="C143" s="98"/>
      <c r="D143" s="75"/>
      <c r="E143" s="75"/>
      <c r="F143" s="76">
        <v>5</v>
      </c>
      <c r="G143" s="340" t="s">
        <v>317</v>
      </c>
      <c r="H143" s="341"/>
      <c r="I143" s="342"/>
      <c r="J143" s="343"/>
      <c r="K143" s="1" t="str">
        <f t="shared" si="12"/>
        <v/>
      </c>
      <c r="L143" s="1" t="str">
        <f t="shared" si="13"/>
        <v/>
      </c>
      <c r="M143" s="1" t="str">
        <f t="shared" si="14"/>
        <v/>
      </c>
      <c r="N143" s="1" t="str">
        <f t="shared" si="15"/>
        <v/>
      </c>
    </row>
    <row r="144" spans="1:14" ht="18" customHeight="1">
      <c r="A144" s="200"/>
      <c r="B144" s="154" t="b">
        <v>0</v>
      </c>
      <c r="C144" s="99"/>
      <c r="D144" s="73"/>
      <c r="E144" s="73"/>
      <c r="F144" s="74">
        <v>8</v>
      </c>
      <c r="G144" s="344" t="s">
        <v>447</v>
      </c>
      <c r="H144" s="345"/>
      <c r="I144" s="346"/>
      <c r="J144" s="343"/>
      <c r="K144" s="1" t="str">
        <f t="shared" si="12"/>
        <v/>
      </c>
      <c r="L144" s="1" t="str">
        <f t="shared" si="13"/>
        <v/>
      </c>
      <c r="M144" s="1" t="str">
        <f t="shared" si="14"/>
        <v/>
      </c>
      <c r="N144" s="1" t="str">
        <f t="shared" si="15"/>
        <v/>
      </c>
    </row>
    <row r="145" spans="1:14" ht="18" customHeight="1">
      <c r="A145" s="200"/>
      <c r="B145" s="154" t="b">
        <v>0</v>
      </c>
      <c r="C145" s="98"/>
      <c r="D145" s="75"/>
      <c r="E145" s="75"/>
      <c r="F145" s="76">
        <v>5</v>
      </c>
      <c r="G145" s="340" t="s">
        <v>448</v>
      </c>
      <c r="H145" s="341"/>
      <c r="I145" s="342"/>
      <c r="J145" s="343"/>
      <c r="K145" s="1" t="str">
        <f t="shared" si="12"/>
        <v/>
      </c>
      <c r="L145" s="1" t="str">
        <f t="shared" si="13"/>
        <v/>
      </c>
      <c r="M145" s="1" t="str">
        <f t="shared" si="14"/>
        <v/>
      </c>
      <c r="N145" s="1" t="str">
        <f t="shared" si="15"/>
        <v/>
      </c>
    </row>
    <row r="146" spans="1:14" ht="18" customHeight="1">
      <c r="A146" s="200"/>
      <c r="B146" s="154" t="b">
        <v>0</v>
      </c>
      <c r="C146" s="99"/>
      <c r="D146" s="73"/>
      <c r="E146" s="73"/>
      <c r="F146" s="74">
        <v>5</v>
      </c>
      <c r="G146" s="344" t="s">
        <v>449</v>
      </c>
      <c r="H146" s="345"/>
      <c r="I146" s="346"/>
      <c r="J146" s="347"/>
      <c r="K146" s="1" t="str">
        <f t="shared" si="12"/>
        <v/>
      </c>
      <c r="L146" s="1" t="str">
        <f t="shared" si="13"/>
        <v/>
      </c>
      <c r="M146" s="1" t="str">
        <f t="shared" si="14"/>
        <v/>
      </c>
      <c r="N146" s="1" t="str">
        <f t="shared" si="15"/>
        <v/>
      </c>
    </row>
    <row r="147" spans="1:14" ht="18" customHeight="1">
      <c r="A147" s="200"/>
      <c r="B147" s="154" t="b">
        <v>0</v>
      </c>
      <c r="C147" s="98"/>
      <c r="D147" s="75"/>
      <c r="E147" s="75"/>
      <c r="F147" s="76">
        <v>10</v>
      </c>
      <c r="G147" s="340" t="s">
        <v>450</v>
      </c>
      <c r="H147" s="341"/>
      <c r="I147" s="342"/>
      <c r="J147" s="343"/>
      <c r="K147" s="1" t="str">
        <f t="shared" si="12"/>
        <v/>
      </c>
      <c r="L147" s="1" t="str">
        <f t="shared" si="13"/>
        <v/>
      </c>
      <c r="M147" s="1" t="str">
        <f t="shared" si="14"/>
        <v/>
      </c>
      <c r="N147" s="1" t="str">
        <f t="shared" si="15"/>
        <v/>
      </c>
    </row>
    <row r="148" spans="1:14" ht="18" customHeight="1">
      <c r="A148" s="200"/>
      <c r="B148" s="154" t="b">
        <v>0</v>
      </c>
      <c r="C148" s="99">
        <v>20</v>
      </c>
      <c r="D148" s="73">
        <v>20</v>
      </c>
      <c r="E148" s="73">
        <v>20</v>
      </c>
      <c r="F148" s="74">
        <v>20</v>
      </c>
      <c r="G148" s="344" t="s">
        <v>49</v>
      </c>
      <c r="H148" s="345"/>
      <c r="I148" s="346"/>
      <c r="J148" s="343"/>
      <c r="K148" s="1" t="str">
        <f t="shared" si="12"/>
        <v/>
      </c>
      <c r="L148" s="1" t="str">
        <f t="shared" si="13"/>
        <v/>
      </c>
      <c r="M148" s="1" t="str">
        <f t="shared" si="14"/>
        <v/>
      </c>
      <c r="N148" s="1" t="str">
        <f t="shared" si="15"/>
        <v/>
      </c>
    </row>
    <row r="149" spans="1:14" ht="18" customHeight="1">
      <c r="A149" s="200"/>
      <c r="B149" s="154" t="b">
        <v>0</v>
      </c>
      <c r="C149" s="98">
        <v>20</v>
      </c>
      <c r="D149" s="75">
        <v>20</v>
      </c>
      <c r="E149" s="75">
        <v>20</v>
      </c>
      <c r="F149" s="76">
        <v>20</v>
      </c>
      <c r="G149" s="340" t="s">
        <v>50</v>
      </c>
      <c r="H149" s="341"/>
      <c r="I149" s="342"/>
      <c r="J149" s="343"/>
      <c r="K149" s="1" t="str">
        <f t="shared" si="12"/>
        <v/>
      </c>
      <c r="L149" s="1" t="str">
        <f t="shared" si="13"/>
        <v/>
      </c>
      <c r="M149" s="1" t="str">
        <f t="shared" si="14"/>
        <v/>
      </c>
      <c r="N149" s="1" t="str">
        <f t="shared" si="15"/>
        <v/>
      </c>
    </row>
    <row r="150" spans="1:14" ht="18" customHeight="1">
      <c r="A150" s="200"/>
      <c r="B150" s="154" t="b">
        <v>0</v>
      </c>
      <c r="C150" s="99">
        <v>20</v>
      </c>
      <c r="D150" s="73">
        <v>20</v>
      </c>
      <c r="E150" s="73">
        <v>20</v>
      </c>
      <c r="F150" s="74">
        <v>20</v>
      </c>
      <c r="G150" s="344" t="s">
        <v>321</v>
      </c>
      <c r="H150" s="345"/>
      <c r="I150" s="346"/>
      <c r="J150" s="347"/>
      <c r="K150" s="1" t="str">
        <f t="shared" si="12"/>
        <v/>
      </c>
      <c r="L150" s="1" t="str">
        <f t="shared" si="13"/>
        <v/>
      </c>
      <c r="M150" s="1" t="str">
        <f t="shared" si="14"/>
        <v/>
      </c>
      <c r="N150" s="1" t="str">
        <f t="shared" si="15"/>
        <v/>
      </c>
    </row>
    <row r="151" spans="1:14" ht="18" customHeight="1">
      <c r="A151" s="200"/>
      <c r="B151" s="154" t="b">
        <v>0</v>
      </c>
      <c r="C151" s="98">
        <v>25</v>
      </c>
      <c r="D151" s="75"/>
      <c r="E151" s="75"/>
      <c r="F151" s="76"/>
      <c r="G151" s="340" t="s">
        <v>989</v>
      </c>
      <c r="H151" s="341"/>
      <c r="I151" s="342"/>
      <c r="J151" s="343"/>
      <c r="K151" s="1" t="str">
        <f t="shared" si="12"/>
        <v/>
      </c>
      <c r="L151" s="1" t="str">
        <f t="shared" si="13"/>
        <v/>
      </c>
      <c r="M151" s="1" t="str">
        <f t="shared" si="14"/>
        <v/>
      </c>
      <c r="N151" s="1" t="str">
        <f t="shared" si="15"/>
        <v/>
      </c>
    </row>
    <row r="152" spans="1:14" ht="18" customHeight="1" thickBot="1">
      <c r="A152" s="200"/>
      <c r="B152" s="157" t="b">
        <v>0</v>
      </c>
      <c r="C152" s="101">
        <v>2</v>
      </c>
      <c r="D152" s="102">
        <v>2</v>
      </c>
      <c r="E152" s="102"/>
      <c r="F152" s="103"/>
      <c r="G152" s="351" t="s">
        <v>322</v>
      </c>
      <c r="H152" s="352"/>
      <c r="I152" s="353" t="s">
        <v>323</v>
      </c>
      <c r="J152" s="354"/>
      <c r="K152" s="1" t="str">
        <f t="shared" si="12"/>
        <v/>
      </c>
      <c r="L152" s="1" t="str">
        <f t="shared" si="13"/>
        <v/>
      </c>
      <c r="M152" s="1" t="str">
        <f t="shared" si="14"/>
        <v/>
      </c>
      <c r="N152" s="1" t="str">
        <f t="shared" si="15"/>
        <v/>
      </c>
    </row>
    <row r="153" spans="1:14" ht="18" customHeight="1" thickBot="1">
      <c r="A153" s="200"/>
      <c r="B153" s="322"/>
      <c r="C153" s="323"/>
      <c r="D153" s="323"/>
      <c r="E153" s="323"/>
      <c r="F153" s="324"/>
      <c r="G153" s="348" t="s">
        <v>990</v>
      </c>
      <c r="H153" s="349"/>
      <c r="I153" s="349"/>
      <c r="J153" s="350"/>
      <c r="K153" s="1" t="str">
        <f t="shared" si="12"/>
        <v/>
      </c>
      <c r="L153" s="1" t="str">
        <f t="shared" si="13"/>
        <v/>
      </c>
      <c r="M153" s="1" t="str">
        <f t="shared" si="14"/>
        <v/>
      </c>
      <c r="N153" s="1" t="str">
        <f t="shared" si="15"/>
        <v/>
      </c>
    </row>
    <row r="154" spans="1:14" ht="18" customHeight="1" thickBot="1">
      <c r="A154" s="200"/>
      <c r="B154" s="156" t="b">
        <v>0</v>
      </c>
      <c r="C154" s="101">
        <v>3</v>
      </c>
      <c r="D154" s="102">
        <v>3</v>
      </c>
      <c r="E154" s="102">
        <v>3</v>
      </c>
      <c r="F154" s="103">
        <v>3</v>
      </c>
      <c r="G154" s="332" t="s">
        <v>324</v>
      </c>
      <c r="H154" s="333"/>
      <c r="I154" s="334"/>
      <c r="J154" s="335"/>
      <c r="K154" s="1" t="str">
        <f t="shared" si="12"/>
        <v/>
      </c>
      <c r="L154" s="1" t="str">
        <f t="shared" si="13"/>
        <v/>
      </c>
      <c r="M154" s="1" t="str">
        <f t="shared" si="14"/>
        <v/>
      </c>
      <c r="N154" s="1" t="str">
        <f t="shared" si="15"/>
        <v/>
      </c>
    </row>
    <row r="155" spans="1:14" ht="18" customHeight="1" thickBot="1">
      <c r="A155" s="200"/>
      <c r="B155" s="322"/>
      <c r="C155" s="323"/>
      <c r="D155" s="323"/>
      <c r="E155" s="323"/>
      <c r="F155" s="324"/>
      <c r="G155" s="348" t="s">
        <v>991</v>
      </c>
      <c r="H155" s="349"/>
      <c r="I155" s="349"/>
      <c r="J155" s="350"/>
      <c r="K155" s="1" t="str">
        <f t="shared" si="12"/>
        <v/>
      </c>
      <c r="L155" s="1" t="str">
        <f t="shared" si="13"/>
        <v/>
      </c>
      <c r="M155" s="1" t="str">
        <f t="shared" si="14"/>
        <v/>
      </c>
      <c r="N155" s="1" t="str">
        <f t="shared" si="15"/>
        <v/>
      </c>
    </row>
    <row r="156" spans="1:14" ht="18" customHeight="1">
      <c r="A156" s="200"/>
      <c r="B156" s="153" t="b">
        <v>0</v>
      </c>
      <c r="C156" s="99">
        <v>8</v>
      </c>
      <c r="D156" s="73">
        <v>8</v>
      </c>
      <c r="E156" s="73">
        <v>8</v>
      </c>
      <c r="F156" s="74">
        <v>8</v>
      </c>
      <c r="G156" s="336" t="s">
        <v>392</v>
      </c>
      <c r="H156" s="337"/>
      <c r="I156" s="338"/>
      <c r="J156" s="339"/>
      <c r="K156" s="1" t="str">
        <f t="shared" si="12"/>
        <v/>
      </c>
      <c r="L156" s="1" t="str">
        <f t="shared" si="13"/>
        <v/>
      </c>
      <c r="M156" s="1" t="str">
        <f t="shared" si="14"/>
        <v/>
      </c>
      <c r="N156" s="1" t="str">
        <f t="shared" si="15"/>
        <v/>
      </c>
    </row>
    <row r="157" spans="1:14" ht="18" customHeight="1">
      <c r="A157" s="200"/>
      <c r="B157" s="154" t="b">
        <v>0</v>
      </c>
      <c r="C157" s="98">
        <v>3</v>
      </c>
      <c r="D157" s="75">
        <v>3</v>
      </c>
      <c r="E157" s="75">
        <v>3</v>
      </c>
      <c r="F157" s="76">
        <v>3</v>
      </c>
      <c r="G157" s="340" t="s">
        <v>393</v>
      </c>
      <c r="H157" s="341"/>
      <c r="I157" s="342"/>
      <c r="J157" s="343"/>
      <c r="K157" s="1" t="str">
        <f t="shared" si="12"/>
        <v/>
      </c>
      <c r="L157" s="1" t="str">
        <f t="shared" si="13"/>
        <v/>
      </c>
      <c r="M157" s="1" t="str">
        <f t="shared" si="14"/>
        <v/>
      </c>
      <c r="N157" s="1" t="str">
        <f t="shared" si="15"/>
        <v/>
      </c>
    </row>
    <row r="158" spans="1:14" ht="18" customHeight="1">
      <c r="A158" s="200"/>
      <c r="B158" s="154" t="b">
        <v>0</v>
      </c>
      <c r="C158" s="99">
        <v>3</v>
      </c>
      <c r="D158" s="73">
        <v>3</v>
      </c>
      <c r="E158" s="73"/>
      <c r="F158" s="74"/>
      <c r="G158" s="344" t="s">
        <v>355</v>
      </c>
      <c r="H158" s="345"/>
      <c r="I158" s="346"/>
      <c r="J158" s="347"/>
      <c r="K158" s="1" t="str">
        <f t="shared" si="12"/>
        <v/>
      </c>
      <c r="L158" s="1" t="str">
        <f t="shared" si="13"/>
        <v/>
      </c>
      <c r="M158" s="1" t="str">
        <f t="shared" si="14"/>
        <v/>
      </c>
      <c r="N158" s="1" t="str">
        <f t="shared" si="15"/>
        <v/>
      </c>
    </row>
    <row r="159" spans="1:14" ht="18" customHeight="1">
      <c r="A159" s="200"/>
      <c r="B159" s="154" t="b">
        <v>0</v>
      </c>
      <c r="C159" s="98">
        <v>10</v>
      </c>
      <c r="D159" s="75">
        <v>10</v>
      </c>
      <c r="E159" s="75">
        <v>10</v>
      </c>
      <c r="F159" s="76">
        <v>10</v>
      </c>
      <c r="G159" s="340" t="s">
        <v>356</v>
      </c>
      <c r="H159" s="341"/>
      <c r="I159" s="342"/>
      <c r="J159" s="343"/>
      <c r="K159" s="1" t="str">
        <f t="shared" si="12"/>
        <v/>
      </c>
      <c r="L159" s="1" t="str">
        <f t="shared" si="13"/>
        <v/>
      </c>
      <c r="M159" s="1" t="str">
        <f t="shared" si="14"/>
        <v/>
      </c>
      <c r="N159" s="1" t="str">
        <f t="shared" si="15"/>
        <v/>
      </c>
    </row>
    <row r="160" spans="1:14" ht="18" customHeight="1">
      <c r="A160" s="200"/>
      <c r="B160" s="154" t="b">
        <v>0</v>
      </c>
      <c r="C160" s="99"/>
      <c r="D160" s="73"/>
      <c r="E160" s="73">
        <v>5</v>
      </c>
      <c r="F160" s="74">
        <v>5</v>
      </c>
      <c r="G160" s="344" t="s">
        <v>357</v>
      </c>
      <c r="H160" s="345"/>
      <c r="I160" s="346" t="s">
        <v>291</v>
      </c>
      <c r="J160" s="347"/>
      <c r="K160" s="1" t="str">
        <f t="shared" si="12"/>
        <v/>
      </c>
      <c r="L160" s="1" t="str">
        <f t="shared" si="13"/>
        <v/>
      </c>
      <c r="M160" s="1" t="str">
        <f t="shared" si="14"/>
        <v/>
      </c>
      <c r="N160" s="1" t="str">
        <f t="shared" si="15"/>
        <v/>
      </c>
    </row>
    <row r="161" spans="1:14" ht="18" customHeight="1">
      <c r="A161" s="200"/>
      <c r="B161" s="154" t="b">
        <v>0</v>
      </c>
      <c r="C161" s="98">
        <v>8</v>
      </c>
      <c r="D161" s="75">
        <v>8</v>
      </c>
      <c r="E161" s="75">
        <v>8</v>
      </c>
      <c r="F161" s="76">
        <v>8</v>
      </c>
      <c r="G161" s="340" t="s">
        <v>87</v>
      </c>
      <c r="H161" s="341"/>
      <c r="I161" s="342"/>
      <c r="J161" s="343"/>
      <c r="K161" s="1" t="str">
        <f t="shared" si="12"/>
        <v/>
      </c>
      <c r="L161" s="1" t="str">
        <f t="shared" si="13"/>
        <v/>
      </c>
      <c r="M161" s="1" t="str">
        <f t="shared" si="14"/>
        <v/>
      </c>
      <c r="N161" s="1" t="str">
        <f t="shared" si="15"/>
        <v/>
      </c>
    </row>
    <row r="162" spans="1:14" ht="18" customHeight="1">
      <c r="A162" s="200"/>
      <c r="B162" s="154" t="b">
        <v>0</v>
      </c>
      <c r="C162" s="99">
        <v>7</v>
      </c>
      <c r="D162" s="73">
        <v>7</v>
      </c>
      <c r="E162" s="73"/>
      <c r="F162" s="74"/>
      <c r="G162" s="344" t="s">
        <v>292</v>
      </c>
      <c r="H162" s="345"/>
      <c r="I162" s="346"/>
      <c r="J162" s="347"/>
      <c r="K162" s="1" t="str">
        <f t="shared" si="12"/>
        <v/>
      </c>
      <c r="L162" s="1" t="str">
        <f t="shared" si="13"/>
        <v/>
      </c>
      <c r="M162" s="1" t="str">
        <f t="shared" si="14"/>
        <v/>
      </c>
      <c r="N162" s="1" t="str">
        <f t="shared" si="15"/>
        <v/>
      </c>
    </row>
    <row r="163" spans="1:14" ht="18" customHeight="1">
      <c r="A163" s="200"/>
      <c r="B163" s="154" t="b">
        <v>0</v>
      </c>
      <c r="C163" s="98"/>
      <c r="D163" s="75"/>
      <c r="E163" s="75">
        <v>6</v>
      </c>
      <c r="F163" s="76"/>
      <c r="G163" s="340" t="s">
        <v>428</v>
      </c>
      <c r="H163" s="341"/>
      <c r="I163" s="342"/>
      <c r="J163" s="343"/>
      <c r="K163" s="1" t="str">
        <f t="shared" si="12"/>
        <v/>
      </c>
      <c r="L163" s="1" t="str">
        <f t="shared" si="13"/>
        <v/>
      </c>
      <c r="M163" s="1" t="str">
        <f t="shared" si="14"/>
        <v/>
      </c>
      <c r="N163" s="1" t="str">
        <f t="shared" si="15"/>
        <v/>
      </c>
    </row>
    <row r="164" spans="1:14" ht="18" customHeight="1">
      <c r="A164" s="200"/>
      <c r="B164" s="154" t="b">
        <v>0</v>
      </c>
      <c r="C164" s="99"/>
      <c r="D164" s="73"/>
      <c r="E164" s="73">
        <v>4</v>
      </c>
      <c r="F164" s="74"/>
      <c r="G164" s="344" t="s">
        <v>495</v>
      </c>
      <c r="H164" s="345"/>
      <c r="I164" s="346"/>
      <c r="J164" s="347"/>
      <c r="K164" s="1" t="str">
        <f t="shared" si="12"/>
        <v/>
      </c>
      <c r="L164" s="1" t="str">
        <f t="shared" si="13"/>
        <v/>
      </c>
      <c r="M164" s="1" t="str">
        <f t="shared" si="14"/>
        <v/>
      </c>
      <c r="N164" s="1" t="str">
        <f t="shared" si="15"/>
        <v/>
      </c>
    </row>
    <row r="165" spans="1:14" ht="18" customHeight="1">
      <c r="A165" s="200"/>
      <c r="B165" s="154" t="b">
        <v>0</v>
      </c>
      <c r="C165" s="98"/>
      <c r="D165" s="75"/>
      <c r="E165" s="75"/>
      <c r="F165" s="76">
        <v>5</v>
      </c>
      <c r="G165" s="340" t="s">
        <v>496</v>
      </c>
      <c r="H165" s="341"/>
      <c r="I165" s="342"/>
      <c r="J165" s="343"/>
      <c r="K165" s="1" t="str">
        <f t="shared" si="12"/>
        <v/>
      </c>
      <c r="L165" s="1" t="str">
        <f t="shared" si="13"/>
        <v/>
      </c>
      <c r="M165" s="1" t="str">
        <f t="shared" si="14"/>
        <v/>
      </c>
      <c r="N165" s="1" t="str">
        <f t="shared" si="15"/>
        <v/>
      </c>
    </row>
    <row r="166" spans="1:14" ht="18" customHeight="1">
      <c r="A166" s="200"/>
      <c r="B166" s="154" t="b">
        <v>0</v>
      </c>
      <c r="C166" s="99"/>
      <c r="D166" s="73"/>
      <c r="E166" s="73"/>
      <c r="F166" s="74">
        <v>5</v>
      </c>
      <c r="G166" s="344" t="s">
        <v>444</v>
      </c>
      <c r="H166" s="345"/>
      <c r="I166" s="346"/>
      <c r="J166" s="347"/>
      <c r="K166" s="1" t="str">
        <f t="shared" si="12"/>
        <v/>
      </c>
      <c r="L166" s="1" t="str">
        <f t="shared" si="13"/>
        <v/>
      </c>
      <c r="M166" s="1" t="str">
        <f t="shared" si="14"/>
        <v/>
      </c>
      <c r="N166" s="1" t="str">
        <f t="shared" si="15"/>
        <v/>
      </c>
    </row>
    <row r="167" spans="1:14" ht="18" customHeight="1">
      <c r="A167" s="200"/>
      <c r="B167" s="154" t="b">
        <v>0</v>
      </c>
      <c r="C167" s="98">
        <v>3</v>
      </c>
      <c r="D167" s="75">
        <v>3</v>
      </c>
      <c r="E167" s="75">
        <v>3</v>
      </c>
      <c r="F167" s="76">
        <v>3</v>
      </c>
      <c r="G167" s="340" t="s">
        <v>375</v>
      </c>
      <c r="H167" s="341"/>
      <c r="I167" s="342"/>
      <c r="J167" s="343"/>
      <c r="K167" s="1" t="str">
        <f t="shared" si="12"/>
        <v/>
      </c>
      <c r="L167" s="1" t="str">
        <f t="shared" si="13"/>
        <v/>
      </c>
      <c r="M167" s="1" t="str">
        <f t="shared" si="14"/>
        <v/>
      </c>
      <c r="N167" s="1" t="str">
        <f t="shared" si="15"/>
        <v/>
      </c>
    </row>
    <row r="168" spans="1:14" ht="18" customHeight="1">
      <c r="A168" s="200"/>
      <c r="B168" s="154" t="b">
        <v>0</v>
      </c>
      <c r="C168" s="99">
        <v>10</v>
      </c>
      <c r="D168" s="73">
        <v>10</v>
      </c>
      <c r="E168" s="73">
        <v>10</v>
      </c>
      <c r="F168" s="74">
        <v>10</v>
      </c>
      <c r="G168" s="344" t="s">
        <v>376</v>
      </c>
      <c r="H168" s="345"/>
      <c r="I168" s="346"/>
      <c r="J168" s="347"/>
      <c r="K168" s="1" t="str">
        <f t="shared" si="12"/>
        <v/>
      </c>
      <c r="L168" s="1" t="str">
        <f t="shared" si="13"/>
        <v/>
      </c>
      <c r="M168" s="1" t="str">
        <f t="shared" si="14"/>
        <v/>
      </c>
      <c r="N168" s="1" t="str">
        <f t="shared" si="15"/>
        <v/>
      </c>
    </row>
    <row r="169" spans="1:14" ht="18" customHeight="1">
      <c r="A169" s="200"/>
      <c r="B169" s="154" t="b">
        <v>0</v>
      </c>
      <c r="C169" s="98">
        <v>3</v>
      </c>
      <c r="D169" s="75">
        <v>3</v>
      </c>
      <c r="E169" s="75">
        <v>3</v>
      </c>
      <c r="F169" s="76">
        <v>3</v>
      </c>
      <c r="G169" s="340" t="s">
        <v>377</v>
      </c>
      <c r="H169" s="341"/>
      <c r="I169" s="342" t="s">
        <v>922</v>
      </c>
      <c r="J169" s="343"/>
      <c r="K169" s="1" t="str">
        <f t="shared" si="12"/>
        <v/>
      </c>
      <c r="L169" s="1" t="str">
        <f t="shared" si="13"/>
        <v/>
      </c>
      <c r="M169" s="1" t="str">
        <f t="shared" si="14"/>
        <v/>
      </c>
      <c r="N169" s="1" t="str">
        <f t="shared" si="15"/>
        <v/>
      </c>
    </row>
    <row r="170" spans="1:14" ht="18" customHeight="1">
      <c r="A170" s="200"/>
      <c r="B170" s="154" t="b">
        <v>0</v>
      </c>
      <c r="C170" s="99">
        <v>3</v>
      </c>
      <c r="D170" s="73">
        <v>3</v>
      </c>
      <c r="E170" s="73"/>
      <c r="F170" s="74"/>
      <c r="G170" s="344" t="s">
        <v>378</v>
      </c>
      <c r="H170" s="345"/>
      <c r="I170" s="346"/>
      <c r="J170" s="347"/>
      <c r="K170" s="1" t="str">
        <f t="shared" si="12"/>
        <v/>
      </c>
      <c r="L170" s="1" t="str">
        <f t="shared" si="13"/>
        <v/>
      </c>
      <c r="M170" s="1" t="str">
        <f t="shared" si="14"/>
        <v/>
      </c>
      <c r="N170" s="1" t="str">
        <f t="shared" si="15"/>
        <v/>
      </c>
    </row>
    <row r="171" spans="1:14" ht="18" customHeight="1">
      <c r="A171" s="200"/>
      <c r="B171" s="154" t="b">
        <v>0</v>
      </c>
      <c r="C171" s="98">
        <v>10</v>
      </c>
      <c r="D171" s="75">
        <v>10</v>
      </c>
      <c r="E171" s="75">
        <v>10</v>
      </c>
      <c r="F171" s="76">
        <v>10</v>
      </c>
      <c r="G171" s="340" t="s">
        <v>379</v>
      </c>
      <c r="H171" s="341"/>
      <c r="I171" s="342"/>
      <c r="J171" s="343"/>
      <c r="K171" s="1" t="str">
        <f t="shared" si="12"/>
        <v/>
      </c>
      <c r="L171" s="1" t="str">
        <f t="shared" si="13"/>
        <v/>
      </c>
      <c r="M171" s="1" t="str">
        <f t="shared" si="14"/>
        <v/>
      </c>
      <c r="N171" s="1" t="str">
        <f t="shared" si="15"/>
        <v/>
      </c>
    </row>
    <row r="172" spans="1:14" ht="18" customHeight="1">
      <c r="A172" s="200"/>
      <c r="B172" s="154" t="b">
        <v>0</v>
      </c>
      <c r="C172" s="99">
        <v>20</v>
      </c>
      <c r="D172" s="73">
        <v>20</v>
      </c>
      <c r="E172" s="73">
        <v>20</v>
      </c>
      <c r="F172" s="74">
        <v>20</v>
      </c>
      <c r="G172" s="344" t="s">
        <v>462</v>
      </c>
      <c r="H172" s="345"/>
      <c r="I172" s="346"/>
      <c r="J172" s="347"/>
      <c r="K172" s="1" t="str">
        <f t="shared" si="12"/>
        <v/>
      </c>
      <c r="L172" s="1" t="str">
        <f t="shared" si="13"/>
        <v/>
      </c>
      <c r="M172" s="1" t="str">
        <f t="shared" si="14"/>
        <v/>
      </c>
      <c r="N172" s="1" t="str">
        <f t="shared" si="15"/>
        <v/>
      </c>
    </row>
    <row r="173" spans="1:14" ht="18" customHeight="1" thickBot="1">
      <c r="A173" s="200"/>
      <c r="B173" s="155" t="b">
        <v>0</v>
      </c>
      <c r="C173" s="98">
        <v>25</v>
      </c>
      <c r="D173" s="75">
        <v>25</v>
      </c>
      <c r="E173" s="75">
        <v>25</v>
      </c>
      <c r="F173" s="76">
        <v>25</v>
      </c>
      <c r="G173" s="340" t="s">
        <v>463</v>
      </c>
      <c r="H173" s="341"/>
      <c r="I173" s="342"/>
      <c r="J173" s="343"/>
      <c r="K173" s="1" t="str">
        <f t="shared" si="12"/>
        <v/>
      </c>
      <c r="L173" s="1" t="str">
        <f t="shared" si="13"/>
        <v/>
      </c>
      <c r="M173" s="1" t="str">
        <f t="shared" si="14"/>
        <v/>
      </c>
      <c r="N173" s="1" t="str">
        <f t="shared" si="15"/>
        <v/>
      </c>
    </row>
    <row r="174" spans="1:14" ht="18" customHeight="1" thickBot="1">
      <c r="A174" s="200"/>
      <c r="B174" s="55"/>
      <c r="C174" s="114">
        <v>513</v>
      </c>
      <c r="D174" s="114">
        <v>497</v>
      </c>
      <c r="E174" s="114">
        <v>493</v>
      </c>
      <c r="F174" s="114">
        <v>495</v>
      </c>
      <c r="G174" s="387" t="s">
        <v>1060</v>
      </c>
      <c r="H174" s="388"/>
      <c r="I174" s="389"/>
      <c r="J174" s="390"/>
    </row>
    <row r="175" spans="1:14" ht="18" customHeight="1">
      <c r="A175" s="200"/>
      <c r="B175" s="3"/>
      <c r="C175" s="2"/>
      <c r="D175" s="2"/>
      <c r="E175" s="2"/>
      <c r="F175" s="2"/>
      <c r="G175" s="3"/>
      <c r="H175" s="3"/>
      <c r="I175" s="3"/>
    </row>
    <row r="176" spans="1:14" ht="18" customHeight="1">
      <c r="A176" s="200"/>
      <c r="B176" s="3"/>
      <c r="C176" s="2"/>
      <c r="D176" s="2"/>
      <c r="E176" s="2"/>
      <c r="F176" s="2"/>
      <c r="G176" s="3"/>
      <c r="H176" s="3"/>
      <c r="I176" s="3"/>
    </row>
    <row r="177" spans="1:9" ht="18" customHeight="1">
      <c r="A177" s="200"/>
      <c r="B177" s="3"/>
      <c r="C177" s="2"/>
      <c r="D177" s="2"/>
      <c r="E177" s="2"/>
      <c r="F177" s="2"/>
      <c r="G177" s="3"/>
      <c r="H177" s="3"/>
      <c r="I177" s="3"/>
    </row>
    <row r="178" spans="1:9" ht="18" customHeight="1">
      <c r="A178" s="200"/>
      <c r="B178" s="3"/>
      <c r="C178" s="2"/>
      <c r="D178" s="2"/>
      <c r="E178" s="2"/>
      <c r="F178" s="2"/>
      <c r="G178" s="3"/>
      <c r="H178" s="3"/>
      <c r="I178" s="3"/>
    </row>
    <row r="179" spans="1:9" ht="18" customHeight="1">
      <c r="A179" s="200"/>
      <c r="B179" s="3"/>
      <c r="C179" s="2"/>
      <c r="D179" s="2"/>
      <c r="E179" s="2"/>
      <c r="F179" s="2"/>
      <c r="G179" s="3"/>
      <c r="H179" s="3"/>
      <c r="I179" s="3"/>
    </row>
    <row r="180" spans="1:9" ht="18" customHeight="1">
      <c r="A180" s="200"/>
      <c r="B180" s="3"/>
      <c r="C180" s="2"/>
      <c r="D180" s="2"/>
      <c r="E180" s="2"/>
      <c r="F180" s="2"/>
      <c r="G180" s="3"/>
      <c r="H180" s="3"/>
      <c r="I180" s="3"/>
    </row>
    <row r="181" spans="1:9" ht="18" customHeight="1">
      <c r="A181" s="200"/>
      <c r="B181" s="3"/>
      <c r="C181" s="2"/>
      <c r="D181" s="2"/>
      <c r="E181" s="2"/>
      <c r="F181" s="2"/>
      <c r="G181" s="3"/>
      <c r="H181" s="3"/>
      <c r="I181" s="3"/>
    </row>
    <row r="182" spans="1:9" ht="18" customHeight="1">
      <c r="A182" s="200"/>
      <c r="B182" s="3"/>
      <c r="C182" s="2"/>
      <c r="D182" s="2"/>
      <c r="E182" s="2"/>
      <c r="F182" s="2"/>
      <c r="G182" s="3"/>
      <c r="H182" s="3"/>
      <c r="I182" s="3"/>
    </row>
    <row r="183" spans="1:9" ht="18" customHeight="1">
      <c r="A183" s="200"/>
      <c r="B183" s="3"/>
      <c r="C183" s="2"/>
      <c r="D183" s="2"/>
      <c r="E183" s="2"/>
      <c r="F183" s="2"/>
      <c r="G183" s="3"/>
      <c r="H183" s="3"/>
      <c r="I183" s="3"/>
    </row>
    <row r="184" spans="1:9" ht="18" customHeight="1">
      <c r="A184" s="200"/>
      <c r="B184" s="3"/>
      <c r="C184" s="2"/>
      <c r="D184" s="2"/>
      <c r="E184" s="2"/>
      <c r="F184" s="2"/>
      <c r="G184" s="3"/>
      <c r="H184" s="3"/>
      <c r="I184" s="3"/>
    </row>
    <row r="185" spans="1:9" ht="18" customHeight="1">
      <c r="A185" s="200"/>
      <c r="B185" s="3"/>
      <c r="C185" s="2"/>
      <c r="D185" s="2"/>
      <c r="E185" s="2"/>
      <c r="F185" s="2"/>
      <c r="G185" s="3"/>
      <c r="H185" s="3"/>
      <c r="I185" s="3"/>
    </row>
    <row r="186" spans="1:9" ht="18" customHeight="1">
      <c r="A186" s="200"/>
      <c r="B186" s="3"/>
      <c r="C186" s="2"/>
      <c r="D186" s="2"/>
      <c r="E186" s="2"/>
      <c r="F186" s="2"/>
      <c r="G186" s="3"/>
      <c r="H186" s="3"/>
      <c r="I186" s="3"/>
    </row>
    <row r="187" spans="1:9" ht="18" customHeight="1">
      <c r="A187" s="200"/>
      <c r="B187" s="3"/>
      <c r="C187" s="2"/>
      <c r="D187" s="2"/>
      <c r="E187" s="2"/>
      <c r="F187" s="2"/>
      <c r="G187" s="3"/>
      <c r="H187" s="3"/>
      <c r="I187" s="3"/>
    </row>
    <row r="188" spans="1:9" ht="18" customHeight="1">
      <c r="A188" s="200"/>
      <c r="B188" s="3"/>
      <c r="C188" s="2"/>
      <c r="D188" s="2"/>
      <c r="E188" s="2"/>
      <c r="F188" s="2"/>
      <c r="G188" s="3"/>
      <c r="H188" s="3"/>
      <c r="I188" s="3"/>
    </row>
    <row r="189" spans="1:9" ht="18" customHeight="1">
      <c r="A189" s="200"/>
      <c r="B189" s="3"/>
      <c r="C189" s="2"/>
      <c r="D189" s="2"/>
      <c r="E189" s="2"/>
      <c r="F189" s="2"/>
      <c r="G189" s="3"/>
      <c r="H189" s="3"/>
      <c r="I189" s="3"/>
    </row>
    <row r="190" spans="1:9" ht="18" customHeight="1">
      <c r="A190" s="200"/>
      <c r="B190" s="3"/>
      <c r="C190" s="2"/>
      <c r="D190" s="2"/>
      <c r="E190" s="2"/>
      <c r="F190" s="2"/>
      <c r="G190" s="3"/>
      <c r="H190" s="3"/>
      <c r="I190" s="3"/>
    </row>
    <row r="191" spans="1:9" ht="18" customHeight="1">
      <c r="A191" s="200"/>
      <c r="B191" s="3"/>
      <c r="C191" s="2"/>
      <c r="D191" s="2"/>
      <c r="E191" s="2"/>
      <c r="F191" s="2"/>
      <c r="G191" s="3"/>
      <c r="H191" s="3"/>
      <c r="I191" s="3"/>
    </row>
    <row r="192" spans="1:9" ht="18" customHeight="1">
      <c r="A192" s="200"/>
      <c r="B192" s="3"/>
      <c r="C192" s="2"/>
      <c r="D192" s="2"/>
      <c r="E192" s="2"/>
      <c r="F192" s="2"/>
      <c r="G192" s="3"/>
      <c r="H192" s="3"/>
      <c r="I192" s="3"/>
    </row>
    <row r="193" spans="1:9" ht="18" customHeight="1">
      <c r="A193" s="200"/>
      <c r="B193" s="3"/>
      <c r="C193" s="2"/>
      <c r="D193" s="2"/>
      <c r="E193" s="2"/>
      <c r="F193" s="2"/>
      <c r="G193" s="3"/>
      <c r="H193" s="3"/>
      <c r="I193" s="3"/>
    </row>
    <row r="194" spans="1:9" ht="18" customHeight="1">
      <c r="A194" s="200"/>
      <c r="B194" s="3"/>
      <c r="C194" s="2"/>
      <c r="D194" s="2"/>
      <c r="E194" s="2"/>
      <c r="F194" s="2"/>
      <c r="G194" s="3"/>
      <c r="H194" s="3"/>
      <c r="I194" s="3"/>
    </row>
    <row r="195" spans="1:9" ht="18" customHeight="1">
      <c r="A195" s="200"/>
      <c r="B195" s="3"/>
      <c r="C195" s="2"/>
      <c r="D195" s="2"/>
      <c r="E195" s="2"/>
      <c r="F195" s="2"/>
      <c r="G195" s="3"/>
      <c r="H195" s="3"/>
      <c r="I195" s="3"/>
    </row>
    <row r="196" spans="1:9" ht="18" customHeight="1">
      <c r="A196" s="200"/>
      <c r="B196" s="3"/>
      <c r="C196" s="2"/>
      <c r="D196" s="2"/>
      <c r="E196" s="2"/>
      <c r="F196" s="2"/>
      <c r="G196" s="3"/>
      <c r="H196" s="3"/>
      <c r="I196" s="3"/>
    </row>
    <row r="197" spans="1:9" ht="18" customHeight="1">
      <c r="A197" s="200"/>
      <c r="B197" s="3"/>
      <c r="C197" s="2"/>
      <c r="D197" s="2"/>
      <c r="E197" s="2"/>
      <c r="F197" s="2"/>
      <c r="G197" s="3"/>
      <c r="H197" s="3"/>
      <c r="I197" s="3"/>
    </row>
    <row r="198" spans="1:9" ht="18" customHeight="1">
      <c r="A198" s="200"/>
      <c r="B198" s="3"/>
      <c r="C198" s="2"/>
      <c r="D198" s="2"/>
      <c r="E198" s="2"/>
      <c r="F198" s="2"/>
      <c r="G198" s="3"/>
      <c r="H198" s="3"/>
      <c r="I198" s="3"/>
    </row>
    <row r="199" spans="1:9" ht="18" customHeight="1">
      <c r="A199" s="200"/>
      <c r="B199" s="3"/>
      <c r="C199" s="2"/>
      <c r="D199" s="2"/>
      <c r="E199" s="2"/>
      <c r="F199" s="2"/>
      <c r="G199" s="3"/>
      <c r="H199" s="3"/>
      <c r="I199" s="3"/>
    </row>
    <row r="200" spans="1:9" ht="18" customHeight="1">
      <c r="A200" s="200"/>
      <c r="B200" s="3"/>
      <c r="C200" s="2"/>
      <c r="D200" s="2"/>
      <c r="E200" s="2"/>
      <c r="F200" s="2"/>
      <c r="G200" s="3"/>
      <c r="H200" s="3"/>
      <c r="I200" s="3"/>
    </row>
    <row r="201" spans="1:9" ht="18" customHeight="1">
      <c r="A201" s="200"/>
      <c r="B201" s="3"/>
      <c r="C201" s="2"/>
      <c r="D201" s="2"/>
      <c r="E201" s="2"/>
      <c r="F201" s="2"/>
      <c r="G201" s="3"/>
      <c r="H201" s="3"/>
      <c r="I201" s="3"/>
    </row>
    <row r="202" spans="1:9" ht="18" customHeight="1">
      <c r="A202" s="200"/>
      <c r="B202" s="3"/>
      <c r="C202" s="2"/>
      <c r="D202" s="2"/>
      <c r="E202" s="2"/>
      <c r="F202" s="2"/>
      <c r="G202" s="3"/>
      <c r="H202" s="3"/>
      <c r="I202" s="3"/>
    </row>
    <row r="203" spans="1:9" ht="18" customHeight="1">
      <c r="A203" s="200"/>
      <c r="B203" s="3"/>
      <c r="C203" s="2"/>
      <c r="D203" s="2"/>
      <c r="E203" s="2"/>
      <c r="F203" s="2"/>
      <c r="G203" s="3"/>
      <c r="H203" s="3"/>
      <c r="I203" s="3"/>
    </row>
    <row r="204" spans="1:9" ht="18" customHeight="1">
      <c r="A204" s="200"/>
      <c r="B204" s="3"/>
      <c r="C204" s="2"/>
      <c r="D204" s="2"/>
      <c r="E204" s="2"/>
      <c r="F204" s="2"/>
      <c r="G204" s="3"/>
      <c r="H204" s="3"/>
      <c r="I204" s="3"/>
    </row>
    <row r="205" spans="1:9" ht="18" customHeight="1">
      <c r="A205" s="200"/>
      <c r="B205" s="3"/>
      <c r="C205" s="2"/>
      <c r="D205" s="2"/>
      <c r="E205" s="2"/>
      <c r="F205" s="2"/>
      <c r="G205" s="3"/>
      <c r="H205" s="3"/>
      <c r="I205" s="3"/>
    </row>
    <row r="206" spans="1:9" ht="18" customHeight="1">
      <c r="A206" s="200"/>
      <c r="B206" s="3"/>
      <c r="C206" s="2"/>
      <c r="D206" s="2"/>
      <c r="E206" s="2"/>
      <c r="F206" s="2"/>
      <c r="G206" s="3"/>
      <c r="H206" s="3"/>
      <c r="I206" s="3"/>
    </row>
    <row r="207" spans="1:9" ht="18" customHeight="1">
      <c r="A207" s="200"/>
      <c r="B207" s="3"/>
      <c r="C207" s="2"/>
      <c r="D207" s="2"/>
      <c r="E207" s="2"/>
      <c r="F207" s="2"/>
      <c r="G207" s="3"/>
      <c r="H207" s="3"/>
      <c r="I207" s="3"/>
    </row>
    <row r="208" spans="1:9" ht="18" customHeight="1">
      <c r="A208" s="200"/>
      <c r="B208" s="3"/>
      <c r="C208" s="2"/>
      <c r="D208" s="2"/>
      <c r="E208" s="2"/>
      <c r="F208" s="2"/>
      <c r="G208" s="3"/>
      <c r="H208" s="3"/>
      <c r="I208" s="3"/>
    </row>
    <row r="209" spans="1:9" ht="18" customHeight="1">
      <c r="A209" s="200"/>
      <c r="B209" s="3"/>
      <c r="C209" s="2"/>
      <c r="D209" s="2"/>
      <c r="E209" s="2"/>
      <c r="F209" s="2"/>
      <c r="G209" s="3"/>
      <c r="H209" s="3"/>
      <c r="I209" s="3"/>
    </row>
    <row r="210" spans="1:9" ht="18" customHeight="1">
      <c r="A210" s="200"/>
      <c r="B210" s="3"/>
      <c r="C210" s="2"/>
      <c r="D210" s="2"/>
      <c r="E210" s="2"/>
      <c r="F210" s="2"/>
      <c r="G210" s="3"/>
      <c r="H210" s="3"/>
      <c r="I210" s="3"/>
    </row>
    <row r="211" spans="1:9" ht="18" customHeight="1">
      <c r="A211" s="200"/>
      <c r="B211" s="3"/>
      <c r="C211" s="2"/>
      <c r="D211" s="2"/>
      <c r="E211" s="2"/>
      <c r="F211" s="2"/>
      <c r="G211" s="3"/>
      <c r="H211" s="3"/>
      <c r="I211" s="3"/>
    </row>
    <row r="212" spans="1:9" ht="18" customHeight="1">
      <c r="A212" s="200"/>
      <c r="B212" s="3"/>
      <c r="C212" s="2"/>
      <c r="D212" s="2"/>
      <c r="E212" s="2"/>
      <c r="F212" s="2"/>
      <c r="G212" s="3"/>
      <c r="H212" s="3"/>
      <c r="I212" s="3"/>
    </row>
    <row r="213" spans="1:9" ht="18" customHeight="1">
      <c r="A213" s="200"/>
      <c r="B213" s="3"/>
      <c r="C213" s="2"/>
      <c r="D213" s="2"/>
      <c r="E213" s="2"/>
      <c r="F213" s="2"/>
      <c r="G213" s="3"/>
      <c r="H213" s="3"/>
      <c r="I213" s="3"/>
    </row>
    <row r="214" spans="1:9" ht="18" customHeight="1">
      <c r="A214" s="200"/>
      <c r="B214" s="3"/>
      <c r="C214" s="2"/>
      <c r="D214" s="2"/>
      <c r="E214" s="2"/>
      <c r="F214" s="2"/>
      <c r="G214" s="3"/>
      <c r="H214" s="3"/>
      <c r="I214" s="3"/>
    </row>
    <row r="215" spans="1:9" ht="18" customHeight="1">
      <c r="A215" s="200"/>
      <c r="B215" s="3"/>
      <c r="C215" s="2"/>
      <c r="D215" s="2"/>
      <c r="E215" s="2"/>
      <c r="F215" s="2"/>
      <c r="G215" s="3"/>
      <c r="H215" s="3"/>
      <c r="I215" s="3"/>
    </row>
    <row r="216" spans="1:9" ht="18" customHeight="1">
      <c r="A216" s="200"/>
      <c r="B216" s="3"/>
      <c r="C216" s="2"/>
      <c r="D216" s="2"/>
      <c r="E216" s="2"/>
      <c r="F216" s="2"/>
      <c r="G216" s="3"/>
      <c r="H216" s="3"/>
      <c r="I216" s="3"/>
    </row>
    <row r="217" spans="1:9" ht="18" customHeight="1">
      <c r="A217" s="200"/>
      <c r="B217" s="3"/>
      <c r="C217" s="2"/>
      <c r="D217" s="2"/>
      <c r="E217" s="2"/>
      <c r="F217" s="2"/>
      <c r="G217" s="3"/>
      <c r="H217" s="3"/>
      <c r="I217" s="3"/>
    </row>
    <row r="218" spans="1:9" ht="18" customHeight="1">
      <c r="A218" s="200"/>
      <c r="B218" s="3"/>
      <c r="C218" s="2"/>
      <c r="D218" s="2"/>
      <c r="E218" s="2"/>
      <c r="F218" s="2"/>
      <c r="G218" s="3"/>
      <c r="H218" s="3"/>
      <c r="I218" s="3"/>
    </row>
    <row r="219" spans="1:9" ht="18" customHeight="1">
      <c r="A219" s="200"/>
      <c r="B219" s="3"/>
      <c r="C219" s="2"/>
      <c r="D219" s="2"/>
      <c r="E219" s="2"/>
      <c r="F219" s="2"/>
      <c r="G219" s="3"/>
      <c r="H219" s="3"/>
      <c r="I219" s="3"/>
    </row>
    <row r="220" spans="1:9" ht="18" customHeight="1">
      <c r="A220" s="200"/>
      <c r="B220" s="3"/>
      <c r="C220" s="2"/>
      <c r="D220" s="2"/>
      <c r="E220" s="2"/>
      <c r="F220" s="2"/>
      <c r="G220" s="3"/>
      <c r="H220" s="3"/>
      <c r="I220" s="3"/>
    </row>
    <row r="221" spans="1:9" ht="18" customHeight="1">
      <c r="A221" s="200"/>
      <c r="B221" s="3"/>
      <c r="C221" s="2"/>
      <c r="D221" s="2"/>
      <c r="E221" s="2"/>
      <c r="F221" s="2"/>
      <c r="G221" s="3"/>
      <c r="H221" s="3"/>
      <c r="I221" s="3"/>
    </row>
    <row r="222" spans="1:9" ht="18" customHeight="1">
      <c r="A222" s="200"/>
      <c r="B222" s="3"/>
      <c r="C222" s="2"/>
      <c r="D222" s="2"/>
      <c r="E222" s="2"/>
      <c r="F222" s="2"/>
      <c r="G222" s="3"/>
      <c r="H222" s="3"/>
      <c r="I222" s="3"/>
    </row>
    <row r="223" spans="1:9" ht="18" customHeight="1">
      <c r="A223" s="200"/>
      <c r="B223" s="3"/>
      <c r="C223" s="2"/>
      <c r="D223" s="2"/>
      <c r="E223" s="2"/>
      <c r="F223" s="2"/>
      <c r="G223" s="3"/>
      <c r="H223" s="3"/>
      <c r="I223" s="3"/>
    </row>
    <row r="224" spans="1:9" ht="18" customHeight="1">
      <c r="A224" s="200"/>
      <c r="B224" s="3"/>
      <c r="C224" s="2"/>
      <c r="D224" s="2"/>
      <c r="E224" s="2"/>
      <c r="F224" s="2"/>
      <c r="G224" s="3"/>
      <c r="H224" s="3"/>
      <c r="I224" s="3"/>
    </row>
    <row r="225" spans="1:9" ht="18" customHeight="1">
      <c r="A225" s="200"/>
      <c r="B225" s="3"/>
      <c r="C225" s="2"/>
      <c r="D225" s="2"/>
      <c r="E225" s="2"/>
      <c r="F225" s="2"/>
      <c r="G225" s="3"/>
      <c r="H225" s="3"/>
      <c r="I225" s="3"/>
    </row>
    <row r="226" spans="1:9" ht="18" customHeight="1">
      <c r="A226" s="200"/>
      <c r="B226" s="3"/>
      <c r="C226" s="2"/>
      <c r="D226" s="2"/>
      <c r="E226" s="2"/>
      <c r="F226" s="2"/>
      <c r="G226" s="3"/>
      <c r="H226" s="3"/>
      <c r="I226" s="3"/>
    </row>
    <row r="227" spans="1:9" ht="18" customHeight="1">
      <c r="A227" s="200"/>
      <c r="B227" s="3"/>
      <c r="C227" s="2"/>
      <c r="D227" s="2"/>
      <c r="E227" s="2"/>
      <c r="F227" s="2"/>
      <c r="G227" s="3"/>
      <c r="H227" s="3"/>
      <c r="I227" s="3"/>
    </row>
    <row r="228" spans="1:9" ht="18" customHeight="1">
      <c r="A228" s="200"/>
      <c r="B228" s="3"/>
      <c r="C228" s="2"/>
      <c r="D228" s="2"/>
      <c r="E228" s="2"/>
      <c r="F228" s="2"/>
      <c r="G228" s="3"/>
      <c r="H228" s="3"/>
      <c r="I228" s="3"/>
    </row>
    <row r="229" spans="1:9" ht="18" customHeight="1">
      <c r="A229" s="200"/>
      <c r="B229" s="3"/>
      <c r="C229" s="2"/>
      <c r="D229" s="2"/>
      <c r="E229" s="2"/>
      <c r="F229" s="2"/>
      <c r="G229" s="3"/>
      <c r="H229" s="3"/>
      <c r="I229" s="3"/>
    </row>
    <row r="230" spans="1:9" ht="18" customHeight="1">
      <c r="A230" s="200"/>
      <c r="B230" s="3"/>
      <c r="C230" s="2"/>
      <c r="D230" s="2"/>
      <c r="E230" s="2"/>
      <c r="F230" s="2"/>
      <c r="G230" s="3"/>
      <c r="H230" s="3"/>
      <c r="I230" s="3"/>
    </row>
    <row r="231" spans="1:9" ht="18" customHeight="1">
      <c r="A231" s="200"/>
      <c r="B231" s="3"/>
      <c r="C231" s="2"/>
      <c r="D231" s="2"/>
      <c r="E231" s="2"/>
      <c r="F231" s="2"/>
      <c r="G231" s="3"/>
      <c r="H231" s="3"/>
      <c r="I231" s="3"/>
    </row>
    <row r="232" spans="1:9" ht="18" customHeight="1">
      <c r="A232" s="200"/>
      <c r="B232" s="3"/>
      <c r="C232" s="2"/>
      <c r="D232" s="2"/>
      <c r="E232" s="2"/>
      <c r="F232" s="2"/>
      <c r="G232" s="3"/>
      <c r="H232" s="3"/>
      <c r="I232" s="3"/>
    </row>
    <row r="233" spans="1:9" ht="18" customHeight="1">
      <c r="A233" s="200"/>
      <c r="B233" s="3"/>
      <c r="C233" s="2"/>
      <c r="D233" s="2"/>
      <c r="E233" s="2"/>
      <c r="F233" s="2"/>
      <c r="G233" s="3"/>
      <c r="H233" s="3"/>
      <c r="I233" s="3"/>
    </row>
    <row r="234" spans="1:9" ht="18" customHeight="1">
      <c r="A234" s="200"/>
      <c r="B234" s="3"/>
      <c r="C234" s="2"/>
      <c r="D234" s="2"/>
      <c r="E234" s="2"/>
      <c r="F234" s="2"/>
      <c r="G234" s="3"/>
      <c r="H234" s="3"/>
      <c r="I234" s="3"/>
    </row>
  </sheetData>
  <sheetCalcPr fullCalcOnLoad="1"/>
  <sheetProtection password="8601" sheet="1" objects="1" scenarios="1"/>
  <mergeCells count="346">
    <mergeCell ref="I95:J95"/>
    <mergeCell ref="G96:H96"/>
    <mergeCell ref="I96:J96"/>
    <mergeCell ref="I101:J101"/>
    <mergeCell ref="G95:H95"/>
    <mergeCell ref="G172:H172"/>
    <mergeCell ref="I172:J172"/>
    <mergeCell ref="G173:H173"/>
    <mergeCell ref="I173:J173"/>
    <mergeCell ref="G140:H140"/>
    <mergeCell ref="I140:J140"/>
    <mergeCell ref="G103:H103"/>
    <mergeCell ref="I103:J103"/>
    <mergeCell ref="G98:H98"/>
    <mergeCell ref="G134:H134"/>
    <mergeCell ref="I134:J134"/>
    <mergeCell ref="I98:J98"/>
    <mergeCell ref="G102:H102"/>
    <mergeCell ref="G167:H167"/>
    <mergeCell ref="I167:J167"/>
    <mergeCell ref="G168:H168"/>
    <mergeCell ref="I168:J168"/>
    <mergeCell ref="G169:H169"/>
    <mergeCell ref="I169:J169"/>
    <mergeCell ref="I81:J81"/>
    <mergeCell ref="G83:J83"/>
    <mergeCell ref="G84:H84"/>
    <mergeCell ref="I84:J84"/>
    <mergeCell ref="G85:H85"/>
    <mergeCell ref="I85:J85"/>
    <mergeCell ref="G87:H87"/>
    <mergeCell ref="I87:J87"/>
    <mergeCell ref="G82:H82"/>
    <mergeCell ref="I82:J82"/>
    <mergeCell ref="G170:H170"/>
    <mergeCell ref="I170:J170"/>
    <mergeCell ref="G171:H171"/>
    <mergeCell ref="I171:J171"/>
    <mergeCell ref="G162:H162"/>
    <mergeCell ref="I162:J162"/>
    <mergeCell ref="G163:H163"/>
    <mergeCell ref="I163:J163"/>
    <mergeCell ref="G164:H164"/>
    <mergeCell ref="I164:J164"/>
    <mergeCell ref="G165:H165"/>
    <mergeCell ref="I165:J165"/>
    <mergeCell ref="G166:H166"/>
    <mergeCell ref="I166:J166"/>
    <mergeCell ref="G7:J7"/>
    <mergeCell ref="G159:H159"/>
    <mergeCell ref="I159:J159"/>
    <mergeCell ref="G63:J63"/>
    <mergeCell ref="G160:H160"/>
    <mergeCell ref="I160:J160"/>
    <mergeCell ref="G161:H161"/>
    <mergeCell ref="I161:J161"/>
    <mergeCell ref="I102:J102"/>
    <mergeCell ref="G107:J107"/>
    <mergeCell ref="G124:J124"/>
    <mergeCell ref="G130:J130"/>
    <mergeCell ref="G88:H88"/>
    <mergeCell ref="I88:J88"/>
    <mergeCell ref="I113:J113"/>
    <mergeCell ref="G114:H114"/>
    <mergeCell ref="I114:J114"/>
    <mergeCell ref="G115:H115"/>
    <mergeCell ref="I115:J115"/>
    <mergeCell ref="G122:H122"/>
    <mergeCell ref="I122:J122"/>
    <mergeCell ref="G97:J97"/>
    <mergeCell ref="G100:J100"/>
    <mergeCell ref="G81:H81"/>
    <mergeCell ref="G6:J6"/>
    <mergeCell ref="G8:J8"/>
    <mergeCell ref="G11:H11"/>
    <mergeCell ref="G12:H12"/>
    <mergeCell ref="I11:J11"/>
    <mergeCell ref="I12:J12"/>
    <mergeCell ref="G13:H13"/>
    <mergeCell ref="I13:J13"/>
    <mergeCell ref="G50:J50"/>
    <mergeCell ref="G33:H33"/>
    <mergeCell ref="I33:J33"/>
    <mergeCell ref="G28:H28"/>
    <mergeCell ref="I28:J28"/>
    <mergeCell ref="G29:H29"/>
    <mergeCell ref="I29:J29"/>
    <mergeCell ref="G30:H30"/>
    <mergeCell ref="I30:J30"/>
    <mergeCell ref="G37:H37"/>
    <mergeCell ref="I37:J37"/>
    <mergeCell ref="G38:H38"/>
    <mergeCell ref="I38:J38"/>
    <mergeCell ref="G39:H39"/>
    <mergeCell ref="I39:J39"/>
    <mergeCell ref="G34:H34"/>
    <mergeCell ref="A1:A5"/>
    <mergeCell ref="B1:F1"/>
    <mergeCell ref="G1:I1"/>
    <mergeCell ref="B2:F4"/>
    <mergeCell ref="G2:J2"/>
    <mergeCell ref="G5:H5"/>
    <mergeCell ref="I5:J5"/>
    <mergeCell ref="A8:A234"/>
    <mergeCell ref="G9:H9"/>
    <mergeCell ref="I9:J9"/>
    <mergeCell ref="G10:H10"/>
    <mergeCell ref="I10:J10"/>
    <mergeCell ref="G14:H14"/>
    <mergeCell ref="I14:J14"/>
    <mergeCell ref="G15:H15"/>
    <mergeCell ref="G19:H19"/>
    <mergeCell ref="I19:J19"/>
    <mergeCell ref="G20:H20"/>
    <mergeCell ref="I20:J20"/>
    <mergeCell ref="G21:H21"/>
    <mergeCell ref="I21:J21"/>
    <mergeCell ref="I15:J15"/>
    <mergeCell ref="G174:H174"/>
    <mergeCell ref="I174:J174"/>
    <mergeCell ref="G66:J66"/>
    <mergeCell ref="G16:H16"/>
    <mergeCell ref="I16:J16"/>
    <mergeCell ref="G17:H17"/>
    <mergeCell ref="I17:J17"/>
    <mergeCell ref="G18:H18"/>
    <mergeCell ref="I18:J18"/>
    <mergeCell ref="G25:H25"/>
    <mergeCell ref="I25:J25"/>
    <mergeCell ref="G26:H26"/>
    <mergeCell ref="I26:J26"/>
    <mergeCell ref="G27:H27"/>
    <mergeCell ref="I27:J27"/>
    <mergeCell ref="G22:H22"/>
    <mergeCell ref="I22:J22"/>
    <mergeCell ref="G23:H23"/>
    <mergeCell ref="I23:J23"/>
    <mergeCell ref="G24:H24"/>
    <mergeCell ref="I24:J24"/>
    <mergeCell ref="G31:H31"/>
    <mergeCell ref="I31:J31"/>
    <mergeCell ref="G32:H32"/>
    <mergeCell ref="I32:J32"/>
    <mergeCell ref="G56:J56"/>
    <mergeCell ref="I34:J34"/>
    <mergeCell ref="G35:H35"/>
    <mergeCell ref="I35:J35"/>
    <mergeCell ref="G36:H36"/>
    <mergeCell ref="I36:J36"/>
    <mergeCell ref="G43:H43"/>
    <mergeCell ref="I43:J43"/>
    <mergeCell ref="G44:H44"/>
    <mergeCell ref="I44:J44"/>
    <mergeCell ref="G45:H45"/>
    <mergeCell ref="I45:J45"/>
    <mergeCell ref="G40:H40"/>
    <mergeCell ref="I40:J40"/>
    <mergeCell ref="G41:H41"/>
    <mergeCell ref="I41:J41"/>
    <mergeCell ref="G42:H42"/>
    <mergeCell ref="I42:J42"/>
    <mergeCell ref="G49:H49"/>
    <mergeCell ref="I49:J49"/>
    <mergeCell ref="G51:H51"/>
    <mergeCell ref="I51:J51"/>
    <mergeCell ref="G46:H46"/>
    <mergeCell ref="I46:J46"/>
    <mergeCell ref="G47:H47"/>
    <mergeCell ref="I47:J47"/>
    <mergeCell ref="G48:H48"/>
    <mergeCell ref="I48:J48"/>
    <mergeCell ref="G55:H55"/>
    <mergeCell ref="I55:J55"/>
    <mergeCell ref="G57:H57"/>
    <mergeCell ref="I57:J57"/>
    <mergeCell ref="G52:H52"/>
    <mergeCell ref="I52:J52"/>
    <mergeCell ref="G53:H53"/>
    <mergeCell ref="I53:J53"/>
    <mergeCell ref="G54:H54"/>
    <mergeCell ref="I54:J54"/>
    <mergeCell ref="G61:H61"/>
    <mergeCell ref="I61:J61"/>
    <mergeCell ref="G60:J60"/>
    <mergeCell ref="G62:H62"/>
    <mergeCell ref="I62:J62"/>
    <mergeCell ref="G58:H58"/>
    <mergeCell ref="I58:J58"/>
    <mergeCell ref="G59:H59"/>
    <mergeCell ref="I59:J59"/>
    <mergeCell ref="G150:H150"/>
    <mergeCell ref="I150:J150"/>
    <mergeCell ref="G67:H67"/>
    <mergeCell ref="I67:J67"/>
    <mergeCell ref="G68:H68"/>
    <mergeCell ref="I68:J68"/>
    <mergeCell ref="G69:H69"/>
    <mergeCell ref="I69:J69"/>
    <mergeCell ref="G64:H64"/>
    <mergeCell ref="I64:J64"/>
    <mergeCell ref="G65:H65"/>
    <mergeCell ref="I65:J65"/>
    <mergeCell ref="G73:H73"/>
    <mergeCell ref="I73:J73"/>
    <mergeCell ref="G74:H74"/>
    <mergeCell ref="I74:J74"/>
    <mergeCell ref="G70:H70"/>
    <mergeCell ref="I70:J70"/>
    <mergeCell ref="G71:H71"/>
    <mergeCell ref="I71:J71"/>
    <mergeCell ref="G72:J72"/>
    <mergeCell ref="G78:H78"/>
    <mergeCell ref="I78:J78"/>
    <mergeCell ref="G75:H75"/>
    <mergeCell ref="I75:J75"/>
    <mergeCell ref="G76:H76"/>
    <mergeCell ref="I76:J76"/>
    <mergeCell ref="G77:H77"/>
    <mergeCell ref="I77:J77"/>
    <mergeCell ref="G79:J79"/>
    <mergeCell ref="G86:J86"/>
    <mergeCell ref="G118:H118"/>
    <mergeCell ref="I118:J118"/>
    <mergeCell ref="G113:H113"/>
    <mergeCell ref="G80:H80"/>
    <mergeCell ref="I80:J80"/>
    <mergeCell ref="G151:H151"/>
    <mergeCell ref="I151:J151"/>
    <mergeCell ref="G92:H92"/>
    <mergeCell ref="I92:J92"/>
    <mergeCell ref="G93:H93"/>
    <mergeCell ref="I93:J93"/>
    <mergeCell ref="G94:H94"/>
    <mergeCell ref="I94:J94"/>
    <mergeCell ref="G89:H89"/>
    <mergeCell ref="I89:J89"/>
    <mergeCell ref="G90:H90"/>
    <mergeCell ref="I90:J90"/>
    <mergeCell ref="G91:H91"/>
    <mergeCell ref="I91:J91"/>
    <mergeCell ref="G99:H99"/>
    <mergeCell ref="I99:J99"/>
    <mergeCell ref="G101:H101"/>
    <mergeCell ref="G112:H112"/>
    <mergeCell ref="I112:J112"/>
    <mergeCell ref="G108:H108"/>
    <mergeCell ref="I108:J108"/>
    <mergeCell ref="G109:H109"/>
    <mergeCell ref="I109:J109"/>
    <mergeCell ref="G116:H116"/>
    <mergeCell ref="I116:J116"/>
    <mergeCell ref="G117:H117"/>
    <mergeCell ref="I117:J117"/>
    <mergeCell ref="G106:H106"/>
    <mergeCell ref="I106:J106"/>
    <mergeCell ref="G104:H104"/>
    <mergeCell ref="I104:J104"/>
    <mergeCell ref="G105:J105"/>
    <mergeCell ref="G110:H110"/>
    <mergeCell ref="I110:J110"/>
    <mergeCell ref="G111:H111"/>
    <mergeCell ref="I111:J111"/>
    <mergeCell ref="G123:H123"/>
    <mergeCell ref="I123:J123"/>
    <mergeCell ref="G119:H119"/>
    <mergeCell ref="I119:J119"/>
    <mergeCell ref="G120:H120"/>
    <mergeCell ref="I120:J120"/>
    <mergeCell ref="G121:H121"/>
    <mergeCell ref="I121:J121"/>
    <mergeCell ref="G128:H128"/>
    <mergeCell ref="I128:J128"/>
    <mergeCell ref="G131:H131"/>
    <mergeCell ref="I131:J131"/>
    <mergeCell ref="G132:H132"/>
    <mergeCell ref="I132:J132"/>
    <mergeCell ref="G133:H133"/>
    <mergeCell ref="I133:J133"/>
    <mergeCell ref="G129:H129"/>
    <mergeCell ref="I129:J129"/>
    <mergeCell ref="G125:H125"/>
    <mergeCell ref="I125:J125"/>
    <mergeCell ref="G126:H126"/>
    <mergeCell ref="I126:J126"/>
    <mergeCell ref="G127:H127"/>
    <mergeCell ref="I127:J127"/>
    <mergeCell ref="G137:H137"/>
    <mergeCell ref="I137:J137"/>
    <mergeCell ref="G138:H138"/>
    <mergeCell ref="I138:J138"/>
    <mergeCell ref="G139:H139"/>
    <mergeCell ref="I139:J139"/>
    <mergeCell ref="G135:H135"/>
    <mergeCell ref="I135:J135"/>
    <mergeCell ref="G136:H136"/>
    <mergeCell ref="I136:J136"/>
    <mergeCell ref="G144:H144"/>
    <mergeCell ref="I144:J144"/>
    <mergeCell ref="G145:H145"/>
    <mergeCell ref="I145:J145"/>
    <mergeCell ref="G146:H146"/>
    <mergeCell ref="I146:J146"/>
    <mergeCell ref="G141:H141"/>
    <mergeCell ref="I141:J141"/>
    <mergeCell ref="G142:H142"/>
    <mergeCell ref="I142:J142"/>
    <mergeCell ref="G143:H143"/>
    <mergeCell ref="I143:J143"/>
    <mergeCell ref="G154:H154"/>
    <mergeCell ref="I154:J154"/>
    <mergeCell ref="G156:H156"/>
    <mergeCell ref="I156:J156"/>
    <mergeCell ref="G157:H157"/>
    <mergeCell ref="I157:J157"/>
    <mergeCell ref="G158:H158"/>
    <mergeCell ref="I158:J158"/>
    <mergeCell ref="G147:H147"/>
    <mergeCell ref="I147:J147"/>
    <mergeCell ref="G148:H148"/>
    <mergeCell ref="I148:J148"/>
    <mergeCell ref="G153:J153"/>
    <mergeCell ref="G155:J155"/>
    <mergeCell ref="G152:H152"/>
    <mergeCell ref="I152:J152"/>
    <mergeCell ref="G149:H149"/>
    <mergeCell ref="I149:J149"/>
    <mergeCell ref="B7:F7"/>
    <mergeCell ref="B6:F6"/>
    <mergeCell ref="B8:F8"/>
    <mergeCell ref="B50:F50"/>
    <mergeCell ref="B56:F56"/>
    <mergeCell ref="B60:F60"/>
    <mergeCell ref="B63:F63"/>
    <mergeCell ref="B66:F66"/>
    <mergeCell ref="B72:F72"/>
    <mergeCell ref="B153:F153"/>
    <mergeCell ref="B155:F155"/>
    <mergeCell ref="B79:F79"/>
    <mergeCell ref="B83:F83"/>
    <mergeCell ref="B86:F86"/>
    <mergeCell ref="B97:F97"/>
    <mergeCell ref="B100:F100"/>
    <mergeCell ref="B105:F105"/>
    <mergeCell ref="B107:F107"/>
    <mergeCell ref="B124:F124"/>
    <mergeCell ref="B130:F130"/>
  </mergeCells>
  <phoneticPr fontId="1" type="noConversion"/>
  <pageMargins left="0.75" right="0.75" top="1" bottom="1" header="0.5" footer="0.5"/>
  <pageSetup orientation="portrait" horizontalDpi="4294967292" verticalDpi="4294967292"/>
  <drawing r:id="rId1"/>
  <legacyDrawing r:id="rId2"/>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N230"/>
  <sheetViews>
    <sheetView zoomScale="150" workbookViewId="0">
      <pane xSplit="6" ySplit="5" topLeftCell="G6" activePane="bottomRight" state="frozen"/>
      <selection pane="topRight" activeCell="G1" sqref="G1"/>
      <selection pane="bottomLeft" activeCell="A4" sqref="A4"/>
      <selection pane="bottomRight" activeCell="G10" sqref="G10:H10"/>
    </sheetView>
  </sheetViews>
  <sheetFormatPr baseColWidth="10" defaultColWidth="11.140625" defaultRowHeight="11"/>
  <cols>
    <col min="1" max="2" width="2.5703125" style="1" customWidth="1"/>
    <col min="3" max="6" width="4.140625" style="5" customWidth="1"/>
    <col min="7" max="10" width="20.5703125" style="1" customWidth="1"/>
    <col min="11" max="11" width="10.7109375" style="1" hidden="1" customWidth="1"/>
    <col min="12" max="14" width="0" style="1" hidden="1" customWidth="1"/>
    <col min="15" max="16384" width="11.140625" style="1"/>
  </cols>
  <sheetData>
    <row r="1" spans="1:14" ht="14" customHeight="1" thickBot="1">
      <c r="A1" s="200"/>
      <c r="B1" s="200"/>
      <c r="C1" s="200"/>
      <c r="D1" s="200"/>
      <c r="E1" s="200"/>
      <c r="F1" s="200"/>
      <c r="G1" s="200"/>
      <c r="H1" s="200"/>
      <c r="I1" s="200"/>
    </row>
    <row r="2" spans="1:14" ht="37" customHeight="1" thickBot="1">
      <c r="A2" s="200"/>
      <c r="B2" s="425" t="s">
        <v>962</v>
      </c>
      <c r="C2" s="426"/>
      <c r="D2" s="426"/>
      <c r="E2" s="426"/>
      <c r="F2" s="427"/>
      <c r="G2" s="431" t="s">
        <v>973</v>
      </c>
      <c r="H2" s="432"/>
      <c r="I2" s="432"/>
      <c r="J2" s="433"/>
    </row>
    <row r="3" spans="1:14" ht="18" customHeight="1" thickBot="1">
      <c r="A3" s="200"/>
      <c r="B3" s="428"/>
      <c r="C3" s="429"/>
      <c r="D3" s="429"/>
      <c r="E3" s="429"/>
      <c r="F3" s="430"/>
      <c r="G3" s="52" t="s">
        <v>880</v>
      </c>
      <c r="H3" s="34" t="s">
        <v>1084</v>
      </c>
      <c r="I3" s="22" t="s">
        <v>1085</v>
      </c>
      <c r="J3" s="34" t="s">
        <v>1086</v>
      </c>
    </row>
    <row r="4" spans="1:14" ht="18" customHeight="1" thickBot="1">
      <c r="A4" s="200"/>
      <c r="B4" s="428"/>
      <c r="C4" s="429"/>
      <c r="D4" s="429"/>
      <c r="E4" s="429"/>
      <c r="F4" s="430"/>
      <c r="G4" s="81">
        <f>(SUM(K8:K169))/501</f>
        <v>0</v>
      </c>
      <c r="H4" s="83">
        <f>(SUM(L8:L169))/525</f>
        <v>0</v>
      </c>
      <c r="I4" s="82">
        <f>(SUM(M8:M169))/501</f>
        <v>0</v>
      </c>
      <c r="J4" s="80">
        <f>(SUM(N8:N169))/502</f>
        <v>0</v>
      </c>
    </row>
    <row r="5" spans="1:14" ht="18" customHeight="1" thickBot="1">
      <c r="A5" s="200"/>
      <c r="B5" s="46"/>
      <c r="C5" s="59" t="s">
        <v>838</v>
      </c>
      <c r="D5" s="59" t="s">
        <v>841</v>
      </c>
      <c r="E5" s="59" t="s">
        <v>839</v>
      </c>
      <c r="F5" s="59" t="s">
        <v>840</v>
      </c>
      <c r="G5" s="434" t="s">
        <v>967</v>
      </c>
      <c r="H5" s="434"/>
      <c r="I5" s="434" t="s">
        <v>968</v>
      </c>
      <c r="J5" s="435"/>
    </row>
    <row r="6" spans="1:14" ht="39" customHeight="1" thickBot="1">
      <c r="A6" s="200"/>
      <c r="B6" s="399" t="s">
        <v>888</v>
      </c>
      <c r="C6" s="400"/>
      <c r="D6" s="400"/>
      <c r="E6" s="400"/>
      <c r="F6" s="401"/>
      <c r="G6" s="436" t="s">
        <v>1146</v>
      </c>
      <c r="H6" s="437"/>
      <c r="I6" s="437"/>
      <c r="J6" s="438"/>
    </row>
    <row r="7" spans="1:14" ht="78" customHeight="1" thickBot="1">
      <c r="A7" s="200"/>
      <c r="B7" s="445" t="s">
        <v>787</v>
      </c>
      <c r="C7" s="446"/>
      <c r="D7" s="446"/>
      <c r="E7" s="446"/>
      <c r="F7" s="447"/>
      <c r="G7" s="453" t="s">
        <v>849</v>
      </c>
      <c r="H7" s="453"/>
      <c r="I7" s="453"/>
      <c r="J7" s="454"/>
    </row>
    <row r="8" spans="1:14" ht="29" customHeight="1" thickBot="1">
      <c r="A8" s="200"/>
      <c r="B8" s="442"/>
      <c r="C8" s="443"/>
      <c r="D8" s="443"/>
      <c r="E8" s="443"/>
      <c r="F8" s="444"/>
      <c r="G8" s="439" t="s">
        <v>897</v>
      </c>
      <c r="H8" s="440"/>
      <c r="I8" s="440"/>
      <c r="J8" s="441"/>
      <c r="K8" s="1" t="str">
        <f>IF(B8=TRUE,C8,"")</f>
        <v/>
      </c>
      <c r="L8" s="1" t="str">
        <f>IF(B8=TRUE,D8,"")</f>
        <v/>
      </c>
      <c r="M8" s="1" t="str">
        <f>IF(B8=TRUE,E8,"")</f>
        <v/>
      </c>
      <c r="N8" s="1" t="str">
        <f>IF(B8=TRUE,F8,"")</f>
        <v/>
      </c>
    </row>
    <row r="9" spans="1:14" ht="18" customHeight="1">
      <c r="A9" s="200"/>
      <c r="B9" s="163" t="b">
        <v>0</v>
      </c>
      <c r="C9" s="98">
        <v>2</v>
      </c>
      <c r="D9" s="75">
        <v>2</v>
      </c>
      <c r="E9" s="75">
        <v>2</v>
      </c>
      <c r="F9" s="76">
        <v>2</v>
      </c>
      <c r="G9" s="405" t="s">
        <v>436</v>
      </c>
      <c r="H9" s="409"/>
      <c r="I9" s="407"/>
      <c r="J9" s="410"/>
      <c r="K9" s="1" t="str">
        <f t="shared" ref="K9:K72" si="0">IF(B9=TRUE,C9,"")</f>
        <v/>
      </c>
      <c r="L9" s="1" t="str">
        <f t="shared" ref="L9:L72" si="1">IF(B9=TRUE,D9,"")</f>
        <v/>
      </c>
      <c r="M9" s="1" t="str">
        <f t="shared" ref="M9:M72" si="2">IF(B9=TRUE,E9,"")</f>
        <v/>
      </c>
      <c r="N9" s="1" t="str">
        <f t="shared" ref="N9:N72" si="3">IF(B9=TRUE,F9,"")</f>
        <v/>
      </c>
    </row>
    <row r="10" spans="1:14" ht="18" customHeight="1">
      <c r="A10" s="200"/>
      <c r="B10" s="159" t="b">
        <v>0</v>
      </c>
      <c r="C10" s="104"/>
      <c r="D10" s="71"/>
      <c r="E10" s="71"/>
      <c r="F10" s="72"/>
      <c r="G10" s="344" t="s">
        <v>437</v>
      </c>
      <c r="H10" s="416"/>
      <c r="I10" s="374"/>
      <c r="J10" s="417"/>
      <c r="K10" s="1" t="str">
        <f t="shared" si="0"/>
        <v/>
      </c>
      <c r="L10" s="1" t="str">
        <f t="shared" si="1"/>
        <v/>
      </c>
      <c r="M10" s="1" t="str">
        <f t="shared" si="2"/>
        <v/>
      </c>
      <c r="N10" s="1" t="str">
        <f t="shared" si="3"/>
        <v/>
      </c>
    </row>
    <row r="11" spans="1:14" ht="18" customHeight="1">
      <c r="A11" s="200"/>
      <c r="B11" s="159" t="b">
        <v>0</v>
      </c>
      <c r="C11" s="98"/>
      <c r="D11" s="75"/>
      <c r="E11" s="75"/>
      <c r="F11" s="76"/>
      <c r="G11" s="405" t="s">
        <v>351</v>
      </c>
      <c r="H11" s="409"/>
      <c r="I11" s="407"/>
      <c r="J11" s="410"/>
      <c r="K11" s="1" t="str">
        <f t="shared" si="0"/>
        <v/>
      </c>
      <c r="L11" s="1" t="str">
        <f t="shared" si="1"/>
        <v/>
      </c>
      <c r="M11" s="1" t="str">
        <f t="shared" si="2"/>
        <v/>
      </c>
      <c r="N11" s="1" t="str">
        <f t="shared" si="3"/>
        <v/>
      </c>
    </row>
    <row r="12" spans="1:14" ht="18" customHeight="1">
      <c r="A12" s="200"/>
      <c r="B12" s="160" t="b">
        <v>0</v>
      </c>
      <c r="C12" s="104">
        <v>6</v>
      </c>
      <c r="D12" s="71">
        <v>6</v>
      </c>
      <c r="E12" s="71">
        <v>6</v>
      </c>
      <c r="F12" s="72">
        <v>6</v>
      </c>
      <c r="G12" s="344" t="s">
        <v>282</v>
      </c>
      <c r="H12" s="416"/>
      <c r="I12" s="374"/>
      <c r="J12" s="417"/>
      <c r="K12" s="1" t="str">
        <f t="shared" si="0"/>
        <v/>
      </c>
      <c r="L12" s="1" t="str">
        <f t="shared" si="1"/>
        <v/>
      </c>
      <c r="M12" s="1" t="str">
        <f t="shared" si="2"/>
        <v/>
      </c>
      <c r="N12" s="1" t="str">
        <f t="shared" si="3"/>
        <v/>
      </c>
    </row>
    <row r="13" spans="1:14" ht="18" customHeight="1">
      <c r="A13" s="200"/>
      <c r="B13" s="160" t="b">
        <v>0</v>
      </c>
      <c r="C13" s="98"/>
      <c r="D13" s="75"/>
      <c r="E13" s="75"/>
      <c r="F13" s="76"/>
      <c r="G13" s="405" t="s">
        <v>704</v>
      </c>
      <c r="H13" s="409"/>
      <c r="I13" s="407"/>
      <c r="J13" s="410"/>
      <c r="K13" s="1" t="str">
        <f t="shared" si="0"/>
        <v/>
      </c>
      <c r="L13" s="1" t="str">
        <f t="shared" si="1"/>
        <v/>
      </c>
      <c r="M13" s="1" t="str">
        <f t="shared" si="2"/>
        <v/>
      </c>
      <c r="N13" s="1" t="str">
        <f t="shared" si="3"/>
        <v/>
      </c>
    </row>
    <row r="14" spans="1:14" ht="18" customHeight="1">
      <c r="A14" s="200"/>
      <c r="B14" s="160" t="b">
        <v>0</v>
      </c>
      <c r="C14" s="104" t="s">
        <v>1054</v>
      </c>
      <c r="D14" s="71" t="s">
        <v>1054</v>
      </c>
      <c r="E14" s="71"/>
      <c r="F14" s="72"/>
      <c r="G14" s="344" t="s">
        <v>418</v>
      </c>
      <c r="H14" s="416"/>
      <c r="I14" s="374"/>
      <c r="J14" s="417"/>
      <c r="K14" s="1" t="str">
        <f t="shared" si="0"/>
        <v/>
      </c>
      <c r="L14" s="1" t="str">
        <f t="shared" si="1"/>
        <v/>
      </c>
      <c r="M14" s="1" t="str">
        <f t="shared" si="2"/>
        <v/>
      </c>
      <c r="N14" s="1" t="str">
        <f t="shared" si="3"/>
        <v/>
      </c>
    </row>
    <row r="15" spans="1:14" ht="18" customHeight="1">
      <c r="A15" s="200"/>
      <c r="B15" s="160" t="b">
        <v>0</v>
      </c>
      <c r="C15" s="98"/>
      <c r="D15" s="75"/>
      <c r="E15" s="75" t="s">
        <v>1054</v>
      </c>
      <c r="F15" s="76"/>
      <c r="G15" s="405" t="s">
        <v>419</v>
      </c>
      <c r="H15" s="409"/>
      <c r="I15" s="407"/>
      <c r="J15" s="410"/>
      <c r="K15" s="1" t="str">
        <f t="shared" si="0"/>
        <v/>
      </c>
      <c r="L15" s="1" t="str">
        <f t="shared" si="1"/>
        <v/>
      </c>
      <c r="M15" s="1" t="str">
        <f t="shared" si="2"/>
        <v/>
      </c>
      <c r="N15" s="1" t="str">
        <f t="shared" si="3"/>
        <v/>
      </c>
    </row>
    <row r="16" spans="1:14" ht="18" customHeight="1">
      <c r="A16" s="200"/>
      <c r="B16" s="160" t="b">
        <v>0</v>
      </c>
      <c r="C16" s="104">
        <v>2</v>
      </c>
      <c r="D16" s="71" t="s">
        <v>1111</v>
      </c>
      <c r="E16" s="71"/>
      <c r="F16" s="72"/>
      <c r="G16" s="344" t="s">
        <v>816</v>
      </c>
      <c r="H16" s="416"/>
      <c r="I16" s="374"/>
      <c r="J16" s="417"/>
      <c r="K16" s="1" t="str">
        <f t="shared" si="0"/>
        <v/>
      </c>
      <c r="L16" s="1" t="str">
        <f t="shared" si="1"/>
        <v/>
      </c>
      <c r="M16" s="1" t="str">
        <f t="shared" si="2"/>
        <v/>
      </c>
      <c r="N16" s="1" t="str">
        <f t="shared" si="3"/>
        <v/>
      </c>
    </row>
    <row r="17" spans="1:14" ht="18" customHeight="1">
      <c r="A17" s="200"/>
      <c r="B17" s="160" t="b">
        <v>0</v>
      </c>
      <c r="C17" s="98">
        <v>15</v>
      </c>
      <c r="D17" s="75">
        <v>15</v>
      </c>
      <c r="E17" s="75">
        <v>15</v>
      </c>
      <c r="F17" s="76">
        <v>15</v>
      </c>
      <c r="G17" s="405" t="s">
        <v>705</v>
      </c>
      <c r="H17" s="409"/>
      <c r="I17" s="407"/>
      <c r="J17" s="410"/>
      <c r="K17" s="1" t="str">
        <f>IF(B17=TRUE,C17,"")</f>
        <v/>
      </c>
      <c r="L17" s="1" t="str">
        <f>IF(B17=TRUE,D17,"")</f>
        <v/>
      </c>
      <c r="M17" s="1" t="str">
        <f>IF(B17=TRUE,E17,"")</f>
        <v/>
      </c>
      <c r="N17" s="1" t="str">
        <f>IF(B17=TRUE,F17,"")</f>
        <v/>
      </c>
    </row>
    <row r="18" spans="1:14" ht="18" customHeight="1">
      <c r="A18" s="200"/>
      <c r="B18" s="160" t="b">
        <v>0</v>
      </c>
      <c r="C18" s="104">
        <v>6</v>
      </c>
      <c r="D18" s="71">
        <v>6</v>
      </c>
      <c r="E18" s="71">
        <v>6</v>
      </c>
      <c r="F18" s="72">
        <v>6</v>
      </c>
      <c r="G18" s="344" t="s">
        <v>420</v>
      </c>
      <c r="H18" s="416"/>
      <c r="I18" s="374"/>
      <c r="J18" s="417"/>
      <c r="K18" s="1" t="str">
        <f t="shared" si="0"/>
        <v/>
      </c>
      <c r="L18" s="1" t="str">
        <f t="shared" si="1"/>
        <v/>
      </c>
      <c r="M18" s="1" t="str">
        <f t="shared" si="2"/>
        <v/>
      </c>
      <c r="N18" s="1" t="str">
        <f t="shared" si="3"/>
        <v/>
      </c>
    </row>
    <row r="19" spans="1:14" ht="18" customHeight="1">
      <c r="A19" s="200"/>
      <c r="B19" s="160" t="b">
        <v>0</v>
      </c>
      <c r="C19" s="98"/>
      <c r="D19" s="75"/>
      <c r="E19" s="75"/>
      <c r="F19" s="76"/>
      <c r="G19" s="405" t="s">
        <v>471</v>
      </c>
      <c r="H19" s="409"/>
      <c r="I19" s="407"/>
      <c r="J19" s="410"/>
      <c r="K19" s="1" t="str">
        <f>IF(B19=TRUE,C19,"")</f>
        <v/>
      </c>
      <c r="L19" s="1" t="str">
        <f>IF(B19=TRUE,D19,"")</f>
        <v/>
      </c>
      <c r="M19" s="1" t="str">
        <f>IF(B19=TRUE,E19,"")</f>
        <v/>
      </c>
      <c r="N19" s="1" t="str">
        <f>IF(B19=TRUE,F19,"")</f>
        <v/>
      </c>
    </row>
    <row r="20" spans="1:14" ht="18" customHeight="1">
      <c r="A20" s="200"/>
      <c r="B20" s="160" t="b">
        <v>0</v>
      </c>
      <c r="C20" s="104"/>
      <c r="D20" s="71"/>
      <c r="E20" s="71"/>
      <c r="F20" s="72"/>
      <c r="G20" s="344" t="s">
        <v>421</v>
      </c>
      <c r="H20" s="416"/>
      <c r="I20" s="374"/>
      <c r="J20" s="417"/>
      <c r="K20" s="1" t="str">
        <f t="shared" si="0"/>
        <v/>
      </c>
      <c r="L20" s="1" t="str">
        <f t="shared" si="1"/>
        <v/>
      </c>
      <c r="M20" s="1" t="str">
        <f t="shared" si="2"/>
        <v/>
      </c>
      <c r="N20" s="1" t="str">
        <f t="shared" si="3"/>
        <v/>
      </c>
    </row>
    <row r="21" spans="1:14" ht="18" customHeight="1">
      <c r="A21" s="200"/>
      <c r="B21" s="160" t="b">
        <v>0</v>
      </c>
      <c r="C21" s="98"/>
      <c r="D21" s="75"/>
      <c r="E21" s="75"/>
      <c r="F21" s="76"/>
      <c r="G21" s="405" t="s">
        <v>472</v>
      </c>
      <c r="H21" s="409"/>
      <c r="I21" s="407" t="s">
        <v>738</v>
      </c>
      <c r="J21" s="410"/>
      <c r="K21" s="1" t="str">
        <f t="shared" si="0"/>
        <v/>
      </c>
      <c r="L21" s="1" t="str">
        <f t="shared" si="1"/>
        <v/>
      </c>
      <c r="M21" s="1" t="str">
        <f t="shared" si="2"/>
        <v/>
      </c>
      <c r="N21" s="1" t="str">
        <f t="shared" si="3"/>
        <v/>
      </c>
    </row>
    <row r="22" spans="1:14" ht="18" customHeight="1">
      <c r="A22" s="200"/>
      <c r="B22" s="160" t="b">
        <v>0</v>
      </c>
      <c r="C22" s="104"/>
      <c r="D22" s="71" t="s">
        <v>739</v>
      </c>
      <c r="E22" s="71"/>
      <c r="F22" s="72"/>
      <c r="G22" s="344" t="s">
        <v>473</v>
      </c>
      <c r="H22" s="416"/>
      <c r="I22" s="374" t="s">
        <v>741</v>
      </c>
      <c r="J22" s="417"/>
      <c r="K22" s="1" t="str">
        <f t="shared" si="0"/>
        <v/>
      </c>
      <c r="L22" s="1" t="str">
        <f t="shared" si="1"/>
        <v/>
      </c>
      <c r="M22" s="1" t="str">
        <f t="shared" si="2"/>
        <v/>
      </c>
      <c r="N22" s="1" t="str">
        <f t="shared" si="3"/>
        <v/>
      </c>
    </row>
    <row r="23" spans="1:14" ht="18" customHeight="1">
      <c r="A23" s="200"/>
      <c r="B23" s="160" t="b">
        <v>0</v>
      </c>
      <c r="C23" s="98"/>
      <c r="D23" s="75"/>
      <c r="E23" s="75"/>
      <c r="F23" s="76" t="s">
        <v>740</v>
      </c>
      <c r="G23" s="405" t="s">
        <v>474</v>
      </c>
      <c r="H23" s="409"/>
      <c r="I23" s="407" t="s">
        <v>742</v>
      </c>
      <c r="J23" s="410"/>
      <c r="K23" s="1" t="str">
        <f t="shared" si="0"/>
        <v/>
      </c>
      <c r="L23" s="1" t="str">
        <f t="shared" si="1"/>
        <v/>
      </c>
      <c r="M23" s="1" t="str">
        <f t="shared" si="2"/>
        <v/>
      </c>
      <c r="N23" s="1" t="str">
        <f t="shared" si="3"/>
        <v/>
      </c>
    </row>
    <row r="24" spans="1:14" ht="18" customHeight="1">
      <c r="A24" s="200"/>
      <c r="B24" s="160" t="b">
        <v>0</v>
      </c>
      <c r="C24" s="104"/>
      <c r="D24" s="71"/>
      <c r="E24" s="71"/>
      <c r="F24" s="72"/>
      <c r="G24" s="344" t="s">
        <v>285</v>
      </c>
      <c r="H24" s="416"/>
      <c r="I24" s="374" t="s">
        <v>945</v>
      </c>
      <c r="J24" s="417"/>
      <c r="K24" s="1" t="str">
        <f t="shared" si="0"/>
        <v/>
      </c>
      <c r="L24" s="1" t="str">
        <f t="shared" si="1"/>
        <v/>
      </c>
      <c r="M24" s="1" t="str">
        <f t="shared" si="2"/>
        <v/>
      </c>
      <c r="N24" s="1" t="str">
        <f t="shared" si="3"/>
        <v/>
      </c>
    </row>
    <row r="25" spans="1:14" ht="18" customHeight="1">
      <c r="A25" s="200"/>
      <c r="B25" s="160" t="b">
        <v>0</v>
      </c>
      <c r="C25" s="98">
        <v>6</v>
      </c>
      <c r="D25" s="75">
        <v>6</v>
      </c>
      <c r="E25" s="75">
        <v>6</v>
      </c>
      <c r="F25" s="76">
        <v>6</v>
      </c>
      <c r="G25" s="405" t="s">
        <v>286</v>
      </c>
      <c r="H25" s="409"/>
      <c r="I25" s="407"/>
      <c r="J25" s="410"/>
      <c r="K25" s="1" t="str">
        <f t="shared" si="0"/>
        <v/>
      </c>
      <c r="L25" s="1" t="str">
        <f t="shared" si="1"/>
        <v/>
      </c>
      <c r="M25" s="1" t="str">
        <f t="shared" si="2"/>
        <v/>
      </c>
      <c r="N25" s="1" t="str">
        <f t="shared" si="3"/>
        <v/>
      </c>
    </row>
    <row r="26" spans="1:14" ht="18" customHeight="1">
      <c r="A26" s="200"/>
      <c r="B26" s="160" t="b">
        <v>0</v>
      </c>
      <c r="C26" s="104">
        <v>2</v>
      </c>
      <c r="D26" s="71">
        <v>2</v>
      </c>
      <c r="E26" s="71">
        <v>2</v>
      </c>
      <c r="F26" s="72">
        <v>2</v>
      </c>
      <c r="G26" s="344" t="s">
        <v>833</v>
      </c>
      <c r="H26" s="416"/>
      <c r="I26" s="374"/>
      <c r="J26" s="417"/>
      <c r="K26" s="1" t="str">
        <f t="shared" si="0"/>
        <v/>
      </c>
      <c r="L26" s="1" t="str">
        <f t="shared" si="1"/>
        <v/>
      </c>
      <c r="M26" s="1" t="str">
        <f t="shared" si="2"/>
        <v/>
      </c>
      <c r="N26" s="1" t="str">
        <f t="shared" si="3"/>
        <v/>
      </c>
    </row>
    <row r="27" spans="1:14" ht="18" customHeight="1">
      <c r="A27" s="200"/>
      <c r="B27" s="160" t="b">
        <v>0</v>
      </c>
      <c r="C27" s="98">
        <v>2</v>
      </c>
      <c r="D27" s="75">
        <v>2</v>
      </c>
      <c r="E27" s="75"/>
      <c r="F27" s="76">
        <v>2</v>
      </c>
      <c r="G27" s="405" t="s">
        <v>354</v>
      </c>
      <c r="H27" s="409"/>
      <c r="I27" s="407"/>
      <c r="J27" s="410"/>
      <c r="K27" s="1" t="str">
        <f t="shared" si="0"/>
        <v/>
      </c>
      <c r="L27" s="1" t="str">
        <f t="shared" si="1"/>
        <v/>
      </c>
      <c r="M27" s="1" t="str">
        <f t="shared" si="2"/>
        <v/>
      </c>
      <c r="N27" s="1" t="str">
        <f t="shared" si="3"/>
        <v/>
      </c>
    </row>
    <row r="28" spans="1:14" ht="18" customHeight="1">
      <c r="A28" s="200"/>
      <c r="B28" s="160" t="b">
        <v>0</v>
      </c>
      <c r="C28" s="104">
        <v>2</v>
      </c>
      <c r="D28" s="71">
        <v>6</v>
      </c>
      <c r="E28" s="71"/>
      <c r="F28" s="72"/>
      <c r="G28" s="344" t="s">
        <v>819</v>
      </c>
      <c r="H28" s="416"/>
      <c r="I28" s="374" t="s">
        <v>1089</v>
      </c>
      <c r="J28" s="417"/>
      <c r="K28" s="1" t="str">
        <f t="shared" si="0"/>
        <v/>
      </c>
      <c r="L28" s="1" t="str">
        <f t="shared" si="1"/>
        <v/>
      </c>
      <c r="M28" s="1" t="str">
        <f t="shared" si="2"/>
        <v/>
      </c>
      <c r="N28" s="1" t="str">
        <f t="shared" si="3"/>
        <v/>
      </c>
    </row>
    <row r="29" spans="1:14" ht="18" customHeight="1">
      <c r="A29" s="200"/>
      <c r="B29" s="160" t="b">
        <v>0</v>
      </c>
      <c r="C29" s="98">
        <v>2</v>
      </c>
      <c r="D29" s="75">
        <v>6</v>
      </c>
      <c r="E29" s="75"/>
      <c r="F29" s="76"/>
      <c r="G29" s="405" t="s">
        <v>415</v>
      </c>
      <c r="H29" s="409"/>
      <c r="I29" s="407"/>
      <c r="J29" s="410"/>
      <c r="K29" s="1" t="str">
        <f t="shared" si="0"/>
        <v/>
      </c>
      <c r="L29" s="1" t="str">
        <f t="shared" si="1"/>
        <v/>
      </c>
      <c r="M29" s="1" t="str">
        <f t="shared" si="2"/>
        <v/>
      </c>
      <c r="N29" s="1" t="str">
        <f t="shared" si="3"/>
        <v/>
      </c>
    </row>
    <row r="30" spans="1:14" ht="18" customHeight="1">
      <c r="A30" s="200"/>
      <c r="B30" s="160" t="b">
        <v>0</v>
      </c>
      <c r="C30" s="104" t="s">
        <v>1054</v>
      </c>
      <c r="D30" s="71" t="s">
        <v>1054</v>
      </c>
      <c r="E30" s="71"/>
      <c r="F30" s="72"/>
      <c r="G30" s="344" t="s">
        <v>417</v>
      </c>
      <c r="H30" s="416"/>
      <c r="I30" s="374"/>
      <c r="J30" s="417"/>
      <c r="K30" s="1" t="str">
        <f t="shared" si="0"/>
        <v/>
      </c>
      <c r="L30" s="1" t="str">
        <f t="shared" si="1"/>
        <v/>
      </c>
      <c r="M30" s="1" t="str">
        <f t="shared" si="2"/>
        <v/>
      </c>
      <c r="N30" s="1" t="str">
        <f t="shared" si="3"/>
        <v/>
      </c>
    </row>
    <row r="31" spans="1:14" ht="18" customHeight="1">
      <c r="A31" s="200"/>
      <c r="B31" s="160" t="b">
        <v>0</v>
      </c>
      <c r="C31" s="98"/>
      <c r="D31" s="75"/>
      <c r="E31" s="75"/>
      <c r="F31" s="76" t="s">
        <v>739</v>
      </c>
      <c r="G31" s="405" t="s">
        <v>416</v>
      </c>
      <c r="H31" s="409"/>
      <c r="I31" s="407"/>
      <c r="J31" s="410"/>
      <c r="K31" s="1" t="str">
        <f t="shared" si="0"/>
        <v/>
      </c>
      <c r="L31" s="1" t="str">
        <f t="shared" si="1"/>
        <v/>
      </c>
      <c r="M31" s="1" t="str">
        <f t="shared" si="2"/>
        <v/>
      </c>
      <c r="N31" s="1" t="str">
        <f t="shared" si="3"/>
        <v/>
      </c>
    </row>
    <row r="32" spans="1:14" ht="18" customHeight="1">
      <c r="A32" s="200"/>
      <c r="B32" s="160" t="b">
        <v>0</v>
      </c>
      <c r="C32" s="104"/>
      <c r="D32" s="71"/>
      <c r="E32" s="71"/>
      <c r="F32" s="72" t="s">
        <v>740</v>
      </c>
      <c r="G32" s="344" t="s">
        <v>429</v>
      </c>
      <c r="H32" s="416"/>
      <c r="I32" s="374"/>
      <c r="J32" s="417"/>
      <c r="K32" s="1" t="str">
        <f t="shared" si="0"/>
        <v/>
      </c>
      <c r="L32" s="1" t="str">
        <f t="shared" si="1"/>
        <v/>
      </c>
      <c r="M32" s="1" t="str">
        <f t="shared" si="2"/>
        <v/>
      </c>
      <c r="N32" s="1" t="str">
        <f t="shared" si="3"/>
        <v/>
      </c>
    </row>
    <row r="33" spans="1:14" ht="18" customHeight="1">
      <c r="A33" s="200"/>
      <c r="B33" s="160" t="b">
        <v>0</v>
      </c>
      <c r="C33" s="98"/>
      <c r="D33" s="75"/>
      <c r="E33" s="75"/>
      <c r="F33" s="76">
        <v>6</v>
      </c>
      <c r="G33" s="405" t="s">
        <v>430</v>
      </c>
      <c r="H33" s="409"/>
      <c r="I33" s="407"/>
      <c r="J33" s="410"/>
      <c r="K33" s="1" t="str">
        <f t="shared" si="0"/>
        <v/>
      </c>
      <c r="L33" s="1" t="str">
        <f t="shared" si="1"/>
        <v/>
      </c>
      <c r="M33" s="1" t="str">
        <f t="shared" si="2"/>
        <v/>
      </c>
      <c r="N33" s="1" t="str">
        <f t="shared" si="3"/>
        <v/>
      </c>
    </row>
    <row r="34" spans="1:14" ht="18" customHeight="1">
      <c r="A34" s="200"/>
      <c r="B34" s="160" t="b">
        <v>0</v>
      </c>
      <c r="C34" s="104"/>
      <c r="D34" s="71"/>
      <c r="E34" s="71"/>
      <c r="F34" s="72">
        <v>2</v>
      </c>
      <c r="G34" s="344" t="s">
        <v>431</v>
      </c>
      <c r="H34" s="416"/>
      <c r="I34" s="374"/>
      <c r="J34" s="417"/>
      <c r="K34" s="1" t="str">
        <f t="shared" si="0"/>
        <v/>
      </c>
      <c r="L34" s="1" t="str">
        <f t="shared" si="1"/>
        <v/>
      </c>
      <c r="M34" s="1" t="str">
        <f t="shared" si="2"/>
        <v/>
      </c>
      <c r="N34" s="1" t="str">
        <f t="shared" si="3"/>
        <v/>
      </c>
    </row>
    <row r="35" spans="1:14" ht="18" customHeight="1">
      <c r="A35" s="200"/>
      <c r="B35" s="160" t="b">
        <v>0</v>
      </c>
      <c r="C35" s="98"/>
      <c r="D35" s="75"/>
      <c r="E35" s="75"/>
      <c r="F35" s="76" t="s">
        <v>739</v>
      </c>
      <c r="G35" s="405" t="s">
        <v>432</v>
      </c>
      <c r="H35" s="409"/>
      <c r="I35" s="407"/>
      <c r="J35" s="410"/>
      <c r="K35" s="1" t="str">
        <f t="shared" si="0"/>
        <v/>
      </c>
      <c r="L35" s="1" t="str">
        <f t="shared" si="1"/>
        <v/>
      </c>
      <c r="M35" s="1" t="str">
        <f t="shared" si="2"/>
        <v/>
      </c>
      <c r="N35" s="1" t="str">
        <f t="shared" si="3"/>
        <v/>
      </c>
    </row>
    <row r="36" spans="1:14" ht="18" customHeight="1">
      <c r="A36" s="200"/>
      <c r="B36" s="160" t="b">
        <v>0</v>
      </c>
      <c r="C36" s="104"/>
      <c r="D36" s="71"/>
      <c r="E36" s="71"/>
      <c r="F36" s="72">
        <v>2</v>
      </c>
      <c r="G36" s="344" t="s">
        <v>433</v>
      </c>
      <c r="H36" s="416"/>
      <c r="I36" s="374"/>
      <c r="J36" s="417"/>
      <c r="K36" s="1" t="str">
        <f t="shared" si="0"/>
        <v/>
      </c>
      <c r="L36" s="1" t="str">
        <f t="shared" si="1"/>
        <v/>
      </c>
      <c r="M36" s="1" t="str">
        <f t="shared" si="2"/>
        <v/>
      </c>
      <c r="N36" s="1" t="str">
        <f t="shared" si="3"/>
        <v/>
      </c>
    </row>
    <row r="37" spans="1:14" ht="18" customHeight="1">
      <c r="A37" s="200"/>
      <c r="B37" s="160" t="b">
        <v>0</v>
      </c>
      <c r="C37" s="98"/>
      <c r="D37" s="75"/>
      <c r="E37" s="75"/>
      <c r="F37" s="76">
        <v>2</v>
      </c>
      <c r="G37" s="405" t="s">
        <v>434</v>
      </c>
      <c r="H37" s="409"/>
      <c r="I37" s="407"/>
      <c r="J37" s="410"/>
      <c r="K37" s="1" t="str">
        <f t="shared" si="0"/>
        <v/>
      </c>
      <c r="L37" s="1" t="str">
        <f t="shared" si="1"/>
        <v/>
      </c>
      <c r="M37" s="1" t="str">
        <f t="shared" si="2"/>
        <v/>
      </c>
      <c r="N37" s="1" t="str">
        <f t="shared" si="3"/>
        <v/>
      </c>
    </row>
    <row r="38" spans="1:14" ht="18" customHeight="1">
      <c r="A38" s="200"/>
      <c r="B38" s="160" t="b">
        <v>0</v>
      </c>
      <c r="C38" s="104"/>
      <c r="D38" s="71"/>
      <c r="E38" s="71"/>
      <c r="F38" s="72">
        <v>2</v>
      </c>
      <c r="G38" s="344" t="s">
        <v>435</v>
      </c>
      <c r="H38" s="416"/>
      <c r="I38" s="374" t="s">
        <v>832</v>
      </c>
      <c r="J38" s="417"/>
      <c r="K38" s="1" t="str">
        <f t="shared" si="0"/>
        <v/>
      </c>
      <c r="L38" s="1" t="str">
        <f t="shared" si="1"/>
        <v/>
      </c>
      <c r="M38" s="1" t="str">
        <f t="shared" si="2"/>
        <v/>
      </c>
      <c r="N38" s="1" t="str">
        <f t="shared" si="3"/>
        <v/>
      </c>
    </row>
    <row r="39" spans="1:14" ht="18" customHeight="1">
      <c r="A39" s="200"/>
      <c r="B39" s="160" t="b">
        <v>0</v>
      </c>
      <c r="C39" s="98"/>
      <c r="D39" s="75"/>
      <c r="E39" s="75"/>
      <c r="F39" s="76" t="s">
        <v>740</v>
      </c>
      <c r="G39" s="405" t="s">
        <v>391</v>
      </c>
      <c r="H39" s="409"/>
      <c r="I39" s="407"/>
      <c r="J39" s="410"/>
      <c r="K39" s="1" t="str">
        <f t="shared" si="0"/>
        <v/>
      </c>
      <c r="L39" s="1" t="str">
        <f t="shared" si="1"/>
        <v/>
      </c>
      <c r="M39" s="1" t="str">
        <f t="shared" si="2"/>
        <v/>
      </c>
      <c r="N39" s="1" t="str">
        <f t="shared" si="3"/>
        <v/>
      </c>
    </row>
    <row r="40" spans="1:14" ht="18" customHeight="1">
      <c r="A40" s="200"/>
      <c r="B40" s="160" t="b">
        <v>0</v>
      </c>
      <c r="C40" s="104"/>
      <c r="D40" s="71"/>
      <c r="E40" s="71"/>
      <c r="F40" s="72" t="s">
        <v>740</v>
      </c>
      <c r="G40" s="344" t="s">
        <v>202</v>
      </c>
      <c r="H40" s="416"/>
      <c r="I40" s="374"/>
      <c r="J40" s="417"/>
      <c r="K40" s="1" t="str">
        <f t="shared" si="0"/>
        <v/>
      </c>
      <c r="L40" s="1" t="str">
        <f t="shared" si="1"/>
        <v/>
      </c>
      <c r="M40" s="1" t="str">
        <f t="shared" si="2"/>
        <v/>
      </c>
      <c r="N40" s="1" t="str">
        <f t="shared" si="3"/>
        <v/>
      </c>
    </row>
    <row r="41" spans="1:14" ht="18" customHeight="1">
      <c r="A41" s="200"/>
      <c r="B41" s="160" t="b">
        <v>0</v>
      </c>
      <c r="C41" s="98"/>
      <c r="D41" s="75"/>
      <c r="E41" s="75"/>
      <c r="F41" s="76">
        <v>2</v>
      </c>
      <c r="G41" s="405" t="s">
        <v>252</v>
      </c>
      <c r="H41" s="409"/>
      <c r="I41" s="419"/>
      <c r="J41" s="420"/>
      <c r="K41" s="1" t="str">
        <f t="shared" si="0"/>
        <v/>
      </c>
      <c r="L41" s="1" t="str">
        <f t="shared" si="1"/>
        <v/>
      </c>
      <c r="M41" s="1" t="str">
        <f t="shared" si="2"/>
        <v/>
      </c>
      <c r="N41" s="1" t="str">
        <f t="shared" si="3"/>
        <v/>
      </c>
    </row>
    <row r="42" spans="1:14" ht="18" customHeight="1">
      <c r="A42" s="200"/>
      <c r="B42" s="160" t="b">
        <v>0</v>
      </c>
      <c r="C42" s="104">
        <v>6</v>
      </c>
      <c r="D42" s="71">
        <v>6</v>
      </c>
      <c r="E42" s="71">
        <v>6</v>
      </c>
      <c r="F42" s="72">
        <v>6</v>
      </c>
      <c r="G42" s="344" t="s">
        <v>703</v>
      </c>
      <c r="H42" s="416"/>
      <c r="I42" s="374"/>
      <c r="J42" s="417"/>
      <c r="K42" s="1" t="str">
        <f t="shared" si="0"/>
        <v/>
      </c>
      <c r="L42" s="1" t="str">
        <f t="shared" si="1"/>
        <v/>
      </c>
      <c r="M42" s="1" t="str">
        <f t="shared" si="2"/>
        <v/>
      </c>
      <c r="N42" s="1" t="str">
        <f t="shared" si="3"/>
        <v/>
      </c>
    </row>
    <row r="43" spans="1:14" ht="18" customHeight="1">
      <c r="A43" s="200"/>
      <c r="B43" s="160" t="b">
        <v>0</v>
      </c>
      <c r="C43" s="98">
        <v>2</v>
      </c>
      <c r="D43" s="75">
        <v>2</v>
      </c>
      <c r="E43" s="75">
        <v>2</v>
      </c>
      <c r="F43" s="76">
        <v>2</v>
      </c>
      <c r="G43" s="405" t="s">
        <v>253</v>
      </c>
      <c r="H43" s="409"/>
      <c r="I43" s="407"/>
      <c r="J43" s="410"/>
      <c r="K43" s="1" t="str">
        <f t="shared" si="0"/>
        <v/>
      </c>
      <c r="L43" s="1" t="str">
        <f t="shared" si="1"/>
        <v/>
      </c>
      <c r="M43" s="1" t="str">
        <f t="shared" si="2"/>
        <v/>
      </c>
      <c r="N43" s="1" t="str">
        <f t="shared" si="3"/>
        <v/>
      </c>
    </row>
    <row r="44" spans="1:14" ht="24" customHeight="1">
      <c r="A44" s="200"/>
      <c r="B44" s="160" t="b">
        <v>0</v>
      </c>
      <c r="C44" s="104">
        <v>2</v>
      </c>
      <c r="D44" s="71">
        <v>2</v>
      </c>
      <c r="E44" s="71">
        <v>2</v>
      </c>
      <c r="F44" s="72">
        <v>2</v>
      </c>
      <c r="G44" s="344" t="s">
        <v>254</v>
      </c>
      <c r="H44" s="416"/>
      <c r="I44" s="374"/>
      <c r="J44" s="417"/>
      <c r="K44" s="1" t="str">
        <f t="shared" si="0"/>
        <v/>
      </c>
      <c r="L44" s="1" t="str">
        <f t="shared" si="1"/>
        <v/>
      </c>
      <c r="M44" s="1" t="str">
        <f t="shared" si="2"/>
        <v/>
      </c>
      <c r="N44" s="1" t="str">
        <f t="shared" si="3"/>
        <v/>
      </c>
    </row>
    <row r="45" spans="1:14" ht="18" customHeight="1">
      <c r="A45" s="200"/>
      <c r="B45" s="160" t="b">
        <v>0</v>
      </c>
      <c r="C45" s="98">
        <v>6</v>
      </c>
      <c r="D45" s="75">
        <v>6</v>
      </c>
      <c r="E45" s="75">
        <v>6</v>
      </c>
      <c r="F45" s="76">
        <v>6</v>
      </c>
      <c r="G45" s="405" t="s">
        <v>255</v>
      </c>
      <c r="H45" s="409"/>
      <c r="I45" s="407"/>
      <c r="J45" s="410"/>
      <c r="K45" s="1" t="str">
        <f t="shared" si="0"/>
        <v/>
      </c>
      <c r="L45" s="1" t="str">
        <f t="shared" si="1"/>
        <v/>
      </c>
      <c r="M45" s="1" t="str">
        <f t="shared" si="2"/>
        <v/>
      </c>
      <c r="N45" s="1" t="str">
        <f t="shared" si="3"/>
        <v/>
      </c>
    </row>
    <row r="46" spans="1:14" ht="18" customHeight="1">
      <c r="A46" s="200"/>
      <c r="B46" s="160" t="b">
        <v>0</v>
      </c>
      <c r="C46" s="104">
        <v>6</v>
      </c>
      <c r="D46" s="71">
        <v>6</v>
      </c>
      <c r="E46" s="71">
        <v>6</v>
      </c>
      <c r="F46" s="72">
        <v>6</v>
      </c>
      <c r="G46" s="344" t="s">
        <v>1162</v>
      </c>
      <c r="H46" s="416"/>
      <c r="I46" s="374"/>
      <c r="J46" s="417"/>
      <c r="K46" s="1" t="str">
        <f t="shared" si="0"/>
        <v/>
      </c>
      <c r="L46" s="1" t="str">
        <f t="shared" si="1"/>
        <v/>
      </c>
      <c r="M46" s="1" t="str">
        <f t="shared" si="2"/>
        <v/>
      </c>
      <c r="N46" s="1" t="str">
        <f t="shared" si="3"/>
        <v/>
      </c>
    </row>
    <row r="47" spans="1:14" ht="18" customHeight="1">
      <c r="A47" s="200"/>
      <c r="B47" s="160" t="b">
        <v>0</v>
      </c>
      <c r="C47" s="98">
        <v>2</v>
      </c>
      <c r="D47" s="75">
        <v>2</v>
      </c>
      <c r="E47" s="75">
        <v>2</v>
      </c>
      <c r="F47" s="76">
        <v>2</v>
      </c>
      <c r="G47" s="405" t="s">
        <v>256</v>
      </c>
      <c r="H47" s="409"/>
      <c r="I47" s="407" t="s">
        <v>273</v>
      </c>
      <c r="J47" s="410"/>
      <c r="K47" s="1" t="str">
        <f t="shared" si="0"/>
        <v/>
      </c>
      <c r="L47" s="1" t="str">
        <f t="shared" si="1"/>
        <v/>
      </c>
      <c r="M47" s="1" t="str">
        <f t="shared" si="2"/>
        <v/>
      </c>
      <c r="N47" s="1" t="str">
        <f t="shared" si="3"/>
        <v/>
      </c>
    </row>
    <row r="48" spans="1:14" ht="18" customHeight="1">
      <c r="A48" s="200"/>
      <c r="B48" s="160" t="b">
        <v>0</v>
      </c>
      <c r="C48" s="104">
        <v>2</v>
      </c>
      <c r="D48" s="71">
        <v>2</v>
      </c>
      <c r="E48" s="71">
        <v>2</v>
      </c>
      <c r="F48" s="72">
        <v>2</v>
      </c>
      <c r="G48" s="344" t="s">
        <v>469</v>
      </c>
      <c r="H48" s="416"/>
      <c r="I48" s="374" t="s">
        <v>470</v>
      </c>
      <c r="J48" s="417"/>
      <c r="K48" s="1" t="str">
        <f t="shared" si="0"/>
        <v/>
      </c>
      <c r="L48" s="1" t="str">
        <f t="shared" si="1"/>
        <v/>
      </c>
      <c r="M48" s="1" t="str">
        <f t="shared" si="2"/>
        <v/>
      </c>
      <c r="N48" s="1" t="str">
        <f t="shared" si="3"/>
        <v/>
      </c>
    </row>
    <row r="49" spans="1:14" ht="18" customHeight="1">
      <c r="A49" s="200"/>
      <c r="B49" s="160" t="b">
        <v>0</v>
      </c>
      <c r="C49" s="98"/>
      <c r="D49" s="75"/>
      <c r="E49" s="75"/>
      <c r="F49" s="76"/>
      <c r="G49" s="405" t="s">
        <v>778</v>
      </c>
      <c r="H49" s="409"/>
      <c r="I49" s="407"/>
      <c r="J49" s="410"/>
      <c r="K49" s="1" t="str">
        <f t="shared" si="0"/>
        <v/>
      </c>
      <c r="L49" s="1" t="str">
        <f t="shared" si="1"/>
        <v/>
      </c>
      <c r="M49" s="1" t="str">
        <f t="shared" si="2"/>
        <v/>
      </c>
      <c r="N49" s="1" t="str">
        <f t="shared" si="3"/>
        <v/>
      </c>
    </row>
    <row r="50" spans="1:14" ht="18" customHeight="1">
      <c r="A50" s="200"/>
      <c r="B50" s="160" t="b">
        <v>0</v>
      </c>
      <c r="C50" s="104"/>
      <c r="D50" s="71"/>
      <c r="E50" s="71">
        <v>2</v>
      </c>
      <c r="F50" s="72"/>
      <c r="G50" s="344" t="s">
        <v>380</v>
      </c>
      <c r="H50" s="416"/>
      <c r="I50" s="374"/>
      <c r="J50" s="417"/>
      <c r="K50" s="1" t="str">
        <f t="shared" si="0"/>
        <v/>
      </c>
      <c r="L50" s="1" t="str">
        <f t="shared" si="1"/>
        <v/>
      </c>
      <c r="M50" s="1" t="str">
        <f t="shared" si="2"/>
        <v/>
      </c>
      <c r="N50" s="1" t="str">
        <f t="shared" si="3"/>
        <v/>
      </c>
    </row>
    <row r="51" spans="1:14" ht="29" customHeight="1">
      <c r="A51" s="200"/>
      <c r="B51" s="160" t="b">
        <v>0</v>
      </c>
      <c r="C51" s="98">
        <v>2</v>
      </c>
      <c r="D51" s="75">
        <v>2</v>
      </c>
      <c r="E51" s="75">
        <v>2</v>
      </c>
      <c r="F51" s="76">
        <v>2</v>
      </c>
      <c r="G51" s="405" t="s">
        <v>1168</v>
      </c>
      <c r="H51" s="409"/>
      <c r="I51" s="407" t="s">
        <v>894</v>
      </c>
      <c r="J51" s="410"/>
      <c r="K51" s="1" t="str">
        <f t="shared" si="0"/>
        <v/>
      </c>
      <c r="L51" s="1" t="str">
        <f t="shared" si="1"/>
        <v/>
      </c>
      <c r="M51" s="1" t="str">
        <f t="shared" si="2"/>
        <v/>
      </c>
      <c r="N51" s="1" t="str">
        <f t="shared" si="3"/>
        <v/>
      </c>
    </row>
    <row r="52" spans="1:14" ht="18" customHeight="1">
      <c r="A52" s="200"/>
      <c r="B52" s="160" t="b">
        <v>0</v>
      </c>
      <c r="C52" s="104">
        <v>15</v>
      </c>
      <c r="D52" s="71">
        <v>15</v>
      </c>
      <c r="E52" s="71">
        <v>15</v>
      </c>
      <c r="F52" s="72">
        <v>15</v>
      </c>
      <c r="G52" s="344" t="s">
        <v>1169</v>
      </c>
      <c r="H52" s="416"/>
      <c r="I52" s="374"/>
      <c r="J52" s="417"/>
      <c r="K52" s="1" t="str">
        <f t="shared" si="0"/>
        <v/>
      </c>
      <c r="L52" s="1" t="str">
        <f t="shared" si="1"/>
        <v/>
      </c>
      <c r="M52" s="1" t="str">
        <f t="shared" si="2"/>
        <v/>
      </c>
      <c r="N52" s="1" t="str">
        <f t="shared" si="3"/>
        <v/>
      </c>
    </row>
    <row r="53" spans="1:14" ht="18" customHeight="1">
      <c r="A53" s="200"/>
      <c r="B53" s="160" t="b">
        <v>0</v>
      </c>
      <c r="C53" s="98">
        <v>6</v>
      </c>
      <c r="D53" s="75">
        <v>6</v>
      </c>
      <c r="E53" s="75">
        <v>6</v>
      </c>
      <c r="F53" s="76">
        <v>6</v>
      </c>
      <c r="G53" s="405" t="s">
        <v>381</v>
      </c>
      <c r="H53" s="409"/>
      <c r="I53" s="407" t="s">
        <v>788</v>
      </c>
      <c r="J53" s="410"/>
      <c r="K53" s="1" t="str">
        <f t="shared" si="0"/>
        <v/>
      </c>
      <c r="L53" s="1" t="str">
        <f t="shared" si="1"/>
        <v/>
      </c>
      <c r="M53" s="1" t="str">
        <f t="shared" si="2"/>
        <v/>
      </c>
      <c r="N53" s="1" t="str">
        <f t="shared" si="3"/>
        <v/>
      </c>
    </row>
    <row r="54" spans="1:14" ht="18" customHeight="1">
      <c r="A54" s="200"/>
      <c r="B54" s="160" t="b">
        <v>0</v>
      </c>
      <c r="C54" s="104">
        <v>2</v>
      </c>
      <c r="D54" s="71">
        <v>2</v>
      </c>
      <c r="E54" s="71">
        <v>2</v>
      </c>
      <c r="F54" s="72">
        <v>2</v>
      </c>
      <c r="G54" s="344" t="s">
        <v>1171</v>
      </c>
      <c r="H54" s="416"/>
      <c r="I54" s="374"/>
      <c r="J54" s="417"/>
      <c r="K54" s="1" t="str">
        <f t="shared" si="0"/>
        <v/>
      </c>
      <c r="L54" s="1" t="str">
        <f t="shared" si="1"/>
        <v/>
      </c>
      <c r="M54" s="1" t="str">
        <f t="shared" si="2"/>
        <v/>
      </c>
      <c r="N54" s="1" t="str">
        <f t="shared" si="3"/>
        <v/>
      </c>
    </row>
    <row r="55" spans="1:14" ht="18" customHeight="1">
      <c r="A55" s="200"/>
      <c r="B55" s="160" t="b">
        <v>0</v>
      </c>
      <c r="C55" s="98"/>
      <c r="D55" s="75"/>
      <c r="E55" s="75" t="s">
        <v>740</v>
      </c>
      <c r="F55" s="76"/>
      <c r="G55" s="405" t="s">
        <v>382</v>
      </c>
      <c r="H55" s="409"/>
      <c r="I55" s="407" t="s">
        <v>274</v>
      </c>
      <c r="J55" s="410"/>
      <c r="K55" s="1" t="str">
        <f t="shared" si="0"/>
        <v/>
      </c>
      <c r="L55" s="1" t="str">
        <f t="shared" si="1"/>
        <v/>
      </c>
      <c r="M55" s="1" t="str">
        <f t="shared" si="2"/>
        <v/>
      </c>
      <c r="N55" s="1" t="str">
        <f t="shared" si="3"/>
        <v/>
      </c>
    </row>
    <row r="56" spans="1:14" ht="18" customHeight="1">
      <c r="A56" s="200"/>
      <c r="B56" s="160" t="b">
        <v>0</v>
      </c>
      <c r="C56" s="104"/>
      <c r="D56" s="71"/>
      <c r="E56" s="71"/>
      <c r="F56" s="72"/>
      <c r="G56" s="344" t="s">
        <v>383</v>
      </c>
      <c r="H56" s="416"/>
      <c r="I56" s="374"/>
      <c r="J56" s="417"/>
      <c r="K56" s="1" t="str">
        <f t="shared" si="0"/>
        <v/>
      </c>
      <c r="L56" s="1" t="str">
        <f t="shared" si="1"/>
        <v/>
      </c>
      <c r="M56" s="1" t="str">
        <f t="shared" si="2"/>
        <v/>
      </c>
      <c r="N56" s="1" t="str">
        <f t="shared" si="3"/>
        <v/>
      </c>
    </row>
    <row r="57" spans="1:14" ht="18" customHeight="1">
      <c r="A57" s="200"/>
      <c r="B57" s="160" t="b">
        <v>0</v>
      </c>
      <c r="C57" s="98">
        <v>6</v>
      </c>
      <c r="D57" s="75">
        <v>6</v>
      </c>
      <c r="E57" s="75">
        <v>6</v>
      </c>
      <c r="F57" s="76">
        <v>6</v>
      </c>
      <c r="G57" s="405" t="s">
        <v>384</v>
      </c>
      <c r="H57" s="409"/>
      <c r="I57" s="407"/>
      <c r="J57" s="410"/>
      <c r="K57" s="1" t="str">
        <f t="shared" si="0"/>
        <v/>
      </c>
      <c r="L57" s="1" t="str">
        <f t="shared" si="1"/>
        <v/>
      </c>
      <c r="M57" s="1" t="str">
        <f t="shared" si="2"/>
        <v/>
      </c>
      <c r="N57" s="1" t="str">
        <f t="shared" si="3"/>
        <v/>
      </c>
    </row>
    <row r="58" spans="1:14" ht="26" customHeight="1">
      <c r="A58" s="200"/>
      <c r="B58" s="160" t="b">
        <v>0</v>
      </c>
      <c r="C58" s="104"/>
      <c r="D58" s="71"/>
      <c r="E58" s="71">
        <v>6</v>
      </c>
      <c r="F58" s="72"/>
      <c r="G58" s="344" t="s">
        <v>385</v>
      </c>
      <c r="H58" s="416"/>
      <c r="I58" s="374"/>
      <c r="J58" s="417"/>
      <c r="K58" s="1" t="str">
        <f t="shared" si="0"/>
        <v/>
      </c>
      <c r="L58" s="1" t="str">
        <f t="shared" si="1"/>
        <v/>
      </c>
      <c r="M58" s="1" t="str">
        <f t="shared" si="2"/>
        <v/>
      </c>
      <c r="N58" s="1" t="str">
        <f t="shared" si="3"/>
        <v/>
      </c>
    </row>
    <row r="59" spans="1:14" ht="18" customHeight="1">
      <c r="A59" s="200"/>
      <c r="B59" s="160" t="b">
        <v>0</v>
      </c>
      <c r="C59" s="98">
        <v>6</v>
      </c>
      <c r="D59" s="75">
        <v>6</v>
      </c>
      <c r="E59" s="75">
        <v>6</v>
      </c>
      <c r="F59" s="76">
        <v>6</v>
      </c>
      <c r="G59" s="405" t="s">
        <v>895</v>
      </c>
      <c r="H59" s="409"/>
      <c r="I59" s="407" t="s">
        <v>923</v>
      </c>
      <c r="J59" s="410"/>
      <c r="K59" s="1" t="str">
        <f t="shared" si="0"/>
        <v/>
      </c>
      <c r="L59" s="1" t="str">
        <f t="shared" si="1"/>
        <v/>
      </c>
      <c r="M59" s="1" t="str">
        <f t="shared" si="2"/>
        <v/>
      </c>
      <c r="N59" s="1" t="str">
        <f t="shared" si="3"/>
        <v/>
      </c>
    </row>
    <row r="60" spans="1:14" ht="18" customHeight="1">
      <c r="A60" s="200"/>
      <c r="B60" s="160" t="b">
        <v>0</v>
      </c>
      <c r="C60" s="104">
        <v>2</v>
      </c>
      <c r="D60" s="71">
        <v>2</v>
      </c>
      <c r="E60" s="71">
        <v>2</v>
      </c>
      <c r="F60" s="72">
        <v>2</v>
      </c>
      <c r="G60" s="344" t="s">
        <v>1170</v>
      </c>
      <c r="H60" s="416"/>
      <c r="I60" s="374"/>
      <c r="J60" s="417"/>
      <c r="K60" s="1" t="str">
        <f t="shared" si="0"/>
        <v/>
      </c>
      <c r="L60" s="1" t="str">
        <f t="shared" si="1"/>
        <v/>
      </c>
      <c r="M60" s="1" t="str">
        <f t="shared" si="2"/>
        <v/>
      </c>
      <c r="N60" s="1" t="str">
        <f t="shared" si="3"/>
        <v/>
      </c>
    </row>
    <row r="61" spans="1:14" ht="18" customHeight="1">
      <c r="A61" s="200"/>
      <c r="B61" s="160" t="b">
        <v>0</v>
      </c>
      <c r="C61" s="98">
        <v>2</v>
      </c>
      <c r="D61" s="75"/>
      <c r="E61" s="75"/>
      <c r="F61" s="76"/>
      <c r="G61" s="405" t="s">
        <v>890</v>
      </c>
      <c r="H61" s="409"/>
      <c r="I61" s="407"/>
      <c r="J61" s="410"/>
      <c r="K61" s="1" t="str">
        <f t="shared" si="0"/>
        <v/>
      </c>
      <c r="L61" s="1" t="str">
        <f t="shared" si="1"/>
        <v/>
      </c>
      <c r="M61" s="1" t="str">
        <f t="shared" si="2"/>
        <v/>
      </c>
      <c r="N61" s="1" t="str">
        <f t="shared" si="3"/>
        <v/>
      </c>
    </row>
    <row r="62" spans="1:14" ht="18" customHeight="1">
      <c r="A62" s="200"/>
      <c r="B62" s="160" t="b">
        <v>0</v>
      </c>
      <c r="C62" s="104">
        <v>2</v>
      </c>
      <c r="D62" s="71"/>
      <c r="E62" s="71"/>
      <c r="F62" s="72"/>
      <c r="G62" s="344" t="s">
        <v>891</v>
      </c>
      <c r="H62" s="416"/>
      <c r="I62" s="374"/>
      <c r="J62" s="417"/>
      <c r="K62" s="1" t="str">
        <f t="shared" si="0"/>
        <v/>
      </c>
      <c r="L62" s="1" t="str">
        <f t="shared" si="1"/>
        <v/>
      </c>
      <c r="M62" s="1" t="str">
        <f t="shared" si="2"/>
        <v/>
      </c>
      <c r="N62" s="1" t="str">
        <f t="shared" si="3"/>
        <v/>
      </c>
    </row>
    <row r="63" spans="1:14" ht="18" customHeight="1">
      <c r="A63" s="200"/>
      <c r="B63" s="160" t="b">
        <v>0</v>
      </c>
      <c r="C63" s="98">
        <v>2</v>
      </c>
      <c r="D63" s="75"/>
      <c r="E63" s="75"/>
      <c r="F63" s="76"/>
      <c r="G63" s="405" t="s">
        <v>892</v>
      </c>
      <c r="H63" s="409"/>
      <c r="I63" s="407"/>
      <c r="J63" s="410"/>
      <c r="K63" s="1" t="str">
        <f t="shared" si="0"/>
        <v/>
      </c>
      <c r="L63" s="1" t="str">
        <f t="shared" si="1"/>
        <v/>
      </c>
      <c r="M63" s="1" t="str">
        <f t="shared" si="2"/>
        <v/>
      </c>
      <c r="N63" s="1" t="str">
        <f t="shared" si="3"/>
        <v/>
      </c>
    </row>
    <row r="64" spans="1:14" ht="18" customHeight="1">
      <c r="A64" s="200"/>
      <c r="B64" s="160" t="b">
        <v>0</v>
      </c>
      <c r="C64" s="104">
        <v>6</v>
      </c>
      <c r="D64" s="71">
        <v>6</v>
      </c>
      <c r="E64" s="71">
        <v>6</v>
      </c>
      <c r="F64" s="72">
        <v>6</v>
      </c>
      <c r="G64" s="344" t="s">
        <v>893</v>
      </c>
      <c r="H64" s="416"/>
      <c r="I64" s="374" t="s">
        <v>924</v>
      </c>
      <c r="J64" s="417"/>
      <c r="K64" s="1" t="str">
        <f t="shared" si="0"/>
        <v/>
      </c>
      <c r="L64" s="1" t="str">
        <f t="shared" si="1"/>
        <v/>
      </c>
      <c r="M64" s="1" t="str">
        <f t="shared" si="2"/>
        <v/>
      </c>
      <c r="N64" s="1" t="str">
        <f t="shared" si="3"/>
        <v/>
      </c>
    </row>
    <row r="65" spans="1:14" ht="37" customHeight="1">
      <c r="A65" s="200"/>
      <c r="B65" s="160" t="b">
        <v>0</v>
      </c>
      <c r="C65" s="98"/>
      <c r="D65" s="75"/>
      <c r="E65" s="75"/>
      <c r="F65" s="76"/>
      <c r="G65" s="405" t="s">
        <v>386</v>
      </c>
      <c r="H65" s="409"/>
      <c r="I65" s="407" t="s">
        <v>388</v>
      </c>
      <c r="J65" s="410"/>
      <c r="K65" s="1" t="str">
        <f t="shared" si="0"/>
        <v/>
      </c>
      <c r="L65" s="1" t="str">
        <f t="shared" si="1"/>
        <v/>
      </c>
      <c r="M65" s="1" t="str">
        <f t="shared" si="2"/>
        <v/>
      </c>
      <c r="N65" s="1" t="str">
        <f t="shared" si="3"/>
        <v/>
      </c>
    </row>
    <row r="66" spans="1:14" ht="18" customHeight="1">
      <c r="A66" s="200"/>
      <c r="B66" s="160" t="b">
        <v>0</v>
      </c>
      <c r="C66" s="104"/>
      <c r="D66" s="71"/>
      <c r="E66" s="71"/>
      <c r="F66" s="72">
        <v>2</v>
      </c>
      <c r="G66" s="344" t="s">
        <v>389</v>
      </c>
      <c r="H66" s="416"/>
      <c r="I66" s="374"/>
      <c r="J66" s="417"/>
      <c r="K66" s="1" t="str">
        <f t="shared" si="0"/>
        <v/>
      </c>
      <c r="L66" s="1" t="str">
        <f t="shared" si="1"/>
        <v/>
      </c>
      <c r="M66" s="1" t="str">
        <f t="shared" si="2"/>
        <v/>
      </c>
      <c r="N66" s="1" t="str">
        <f t="shared" si="3"/>
        <v/>
      </c>
    </row>
    <row r="67" spans="1:14" ht="18" customHeight="1">
      <c r="A67" s="200"/>
      <c r="B67" s="160" t="b">
        <v>0</v>
      </c>
      <c r="C67" s="98"/>
      <c r="D67" s="75"/>
      <c r="E67" s="75"/>
      <c r="F67" s="76" t="s">
        <v>740</v>
      </c>
      <c r="G67" s="405" t="s">
        <v>896</v>
      </c>
      <c r="H67" s="409"/>
      <c r="I67" s="407"/>
      <c r="J67" s="410"/>
      <c r="K67" s="1" t="str">
        <f t="shared" si="0"/>
        <v/>
      </c>
      <c r="L67" s="1" t="str">
        <f t="shared" si="1"/>
        <v/>
      </c>
      <c r="M67" s="1" t="str">
        <f t="shared" si="2"/>
        <v/>
      </c>
      <c r="N67" s="1" t="str">
        <f t="shared" si="3"/>
        <v/>
      </c>
    </row>
    <row r="68" spans="1:14" ht="18" customHeight="1">
      <c r="A68" s="200"/>
      <c r="B68" s="160" t="b">
        <v>0</v>
      </c>
      <c r="C68" s="104"/>
      <c r="D68" s="71"/>
      <c r="E68" s="71"/>
      <c r="F68" s="72" t="s">
        <v>740</v>
      </c>
      <c r="G68" s="344" t="s">
        <v>390</v>
      </c>
      <c r="H68" s="416"/>
      <c r="I68" s="374" t="s">
        <v>851</v>
      </c>
      <c r="J68" s="417"/>
      <c r="K68" s="1" t="str">
        <f t="shared" si="0"/>
        <v/>
      </c>
      <c r="L68" s="1" t="str">
        <f t="shared" si="1"/>
        <v/>
      </c>
      <c r="M68" s="1" t="str">
        <f t="shared" si="2"/>
        <v/>
      </c>
      <c r="N68" s="1" t="str">
        <f t="shared" si="3"/>
        <v/>
      </c>
    </row>
    <row r="69" spans="1:14" ht="18" customHeight="1">
      <c r="A69" s="200"/>
      <c r="B69" s="160" t="b">
        <v>0</v>
      </c>
      <c r="C69" s="98"/>
      <c r="D69" s="75"/>
      <c r="E69" s="75"/>
      <c r="F69" s="76" t="s">
        <v>740</v>
      </c>
      <c r="G69" s="405" t="s">
        <v>281</v>
      </c>
      <c r="H69" s="409"/>
      <c r="I69" s="407"/>
      <c r="J69" s="410"/>
      <c r="K69" s="1" t="str">
        <f t="shared" si="0"/>
        <v/>
      </c>
      <c r="L69" s="1" t="str">
        <f t="shared" si="1"/>
        <v/>
      </c>
      <c r="M69" s="1" t="str">
        <f t="shared" si="2"/>
        <v/>
      </c>
      <c r="N69" s="1" t="str">
        <f t="shared" si="3"/>
        <v/>
      </c>
    </row>
    <row r="70" spans="1:14" ht="18" customHeight="1">
      <c r="A70" s="200"/>
      <c r="B70" s="160" t="b">
        <v>0</v>
      </c>
      <c r="C70" s="104"/>
      <c r="D70" s="71"/>
      <c r="E70" s="71"/>
      <c r="F70" s="72" t="s">
        <v>740</v>
      </c>
      <c r="G70" s="418" t="s">
        <v>226</v>
      </c>
      <c r="H70" s="416"/>
      <c r="I70" s="374"/>
      <c r="J70" s="417"/>
      <c r="K70" s="1" t="str">
        <f t="shared" si="0"/>
        <v/>
      </c>
      <c r="L70" s="1" t="str">
        <f t="shared" si="1"/>
        <v/>
      </c>
      <c r="M70" s="1" t="str">
        <f t="shared" si="2"/>
        <v/>
      </c>
      <c r="N70" s="1" t="str">
        <f t="shared" si="3"/>
        <v/>
      </c>
    </row>
    <row r="71" spans="1:14" ht="18" customHeight="1">
      <c r="A71" s="200"/>
      <c r="B71" s="160" t="b">
        <v>0</v>
      </c>
      <c r="C71" s="98"/>
      <c r="D71" s="75"/>
      <c r="E71" s="75"/>
      <c r="F71" s="76" t="s">
        <v>740</v>
      </c>
      <c r="G71" s="405" t="s">
        <v>283</v>
      </c>
      <c r="H71" s="409"/>
      <c r="I71" s="407"/>
      <c r="J71" s="410"/>
      <c r="K71" s="1" t="str">
        <f t="shared" si="0"/>
        <v/>
      </c>
      <c r="L71" s="1" t="str">
        <f t="shared" si="1"/>
        <v/>
      </c>
      <c r="M71" s="1" t="str">
        <f t="shared" si="2"/>
        <v/>
      </c>
      <c r="N71" s="1" t="str">
        <f t="shared" si="3"/>
        <v/>
      </c>
    </row>
    <row r="72" spans="1:14" ht="18" customHeight="1">
      <c r="A72" s="200"/>
      <c r="B72" s="160" t="b">
        <v>0</v>
      </c>
      <c r="C72" s="104"/>
      <c r="D72" s="71"/>
      <c r="E72" s="71"/>
      <c r="F72" s="72" t="s">
        <v>740</v>
      </c>
      <c r="G72" s="344" t="s">
        <v>284</v>
      </c>
      <c r="H72" s="416"/>
      <c r="I72" s="374" t="s">
        <v>702</v>
      </c>
      <c r="J72" s="417"/>
      <c r="K72" s="1" t="str">
        <f t="shared" si="0"/>
        <v/>
      </c>
      <c r="L72" s="1" t="str">
        <f t="shared" si="1"/>
        <v/>
      </c>
      <c r="M72" s="1" t="str">
        <f t="shared" si="2"/>
        <v/>
      </c>
      <c r="N72" s="1" t="str">
        <f t="shared" si="3"/>
        <v/>
      </c>
    </row>
    <row r="73" spans="1:14" ht="36" customHeight="1">
      <c r="A73" s="200"/>
      <c r="B73" s="160" t="b">
        <v>0</v>
      </c>
      <c r="C73" s="98"/>
      <c r="D73" s="75" t="s">
        <v>1111</v>
      </c>
      <c r="E73" s="75"/>
      <c r="F73" s="76"/>
      <c r="G73" s="405" t="s">
        <v>1112</v>
      </c>
      <c r="H73" s="409"/>
      <c r="I73" s="407" t="s">
        <v>222</v>
      </c>
      <c r="J73" s="410"/>
    </row>
    <row r="74" spans="1:14" ht="18" customHeight="1">
      <c r="A74" s="200"/>
      <c r="B74" s="160" t="b">
        <v>0</v>
      </c>
      <c r="C74" s="104"/>
      <c r="D74" s="71"/>
      <c r="E74" s="71"/>
      <c r="F74" s="72"/>
      <c r="G74" s="344" t="s">
        <v>828</v>
      </c>
      <c r="H74" s="416"/>
      <c r="I74" s="374" t="s">
        <v>223</v>
      </c>
      <c r="J74" s="417"/>
      <c r="K74" s="1" t="str">
        <f t="shared" ref="K74:K127" si="4">IF(B74=TRUE,C74,"")</f>
        <v/>
      </c>
      <c r="L74" s="1" t="str">
        <f t="shared" ref="L74:L127" si="5">IF(B74=TRUE,D74,"")</f>
        <v/>
      </c>
      <c r="M74" s="1" t="str">
        <f t="shared" ref="M74:M127" si="6">IF(B74=TRUE,E74,"")</f>
        <v/>
      </c>
      <c r="N74" s="1" t="str">
        <f t="shared" ref="N74:N127" si="7">IF(B74=TRUE,F74,"")</f>
        <v/>
      </c>
    </row>
    <row r="75" spans="1:14" ht="18" customHeight="1">
      <c r="A75" s="200"/>
      <c r="B75" s="160" t="b">
        <v>0</v>
      </c>
      <c r="C75" s="98">
        <v>2</v>
      </c>
      <c r="D75" s="75"/>
      <c r="E75" s="75"/>
      <c r="F75" s="76"/>
      <c r="G75" s="405" t="s">
        <v>224</v>
      </c>
      <c r="H75" s="409"/>
      <c r="I75" s="407" t="s">
        <v>1004</v>
      </c>
      <c r="J75" s="410"/>
    </row>
    <row r="76" spans="1:14" ht="18" customHeight="1">
      <c r="A76" s="200"/>
      <c r="B76" s="160" t="b">
        <v>0</v>
      </c>
      <c r="C76" s="104">
        <v>2</v>
      </c>
      <c r="D76" s="71"/>
      <c r="E76" s="71"/>
      <c r="F76" s="72"/>
      <c r="G76" s="344" t="s">
        <v>749</v>
      </c>
      <c r="H76" s="416"/>
      <c r="I76" s="374" t="s">
        <v>1105</v>
      </c>
      <c r="J76" s="417"/>
      <c r="K76" s="1" t="str">
        <f t="shared" si="4"/>
        <v/>
      </c>
      <c r="L76" s="1" t="str">
        <f t="shared" si="5"/>
        <v/>
      </c>
      <c r="M76" s="1" t="str">
        <f t="shared" si="6"/>
        <v/>
      </c>
      <c r="N76" s="1" t="str">
        <f t="shared" si="7"/>
        <v/>
      </c>
    </row>
    <row r="77" spans="1:14" ht="62" customHeight="1" thickBot="1">
      <c r="A77" s="200"/>
      <c r="B77" s="160" t="b">
        <v>0</v>
      </c>
      <c r="C77" s="100">
        <v>2</v>
      </c>
      <c r="D77" s="84"/>
      <c r="E77" s="84"/>
      <c r="F77" s="85"/>
      <c r="G77" s="405" t="s">
        <v>698</v>
      </c>
      <c r="H77" s="409"/>
      <c r="I77" s="407" t="s">
        <v>443</v>
      </c>
      <c r="J77" s="410"/>
      <c r="K77" s="1" t="str">
        <f t="shared" si="4"/>
        <v/>
      </c>
      <c r="L77" s="1" t="str">
        <f t="shared" si="5"/>
        <v/>
      </c>
      <c r="M77" s="1" t="str">
        <f t="shared" si="6"/>
        <v/>
      </c>
      <c r="N77" s="1" t="str">
        <f t="shared" si="7"/>
        <v/>
      </c>
    </row>
    <row r="78" spans="1:14" ht="29" customHeight="1" thickBot="1">
      <c r="A78" s="200"/>
      <c r="B78" s="402"/>
      <c r="C78" s="403"/>
      <c r="D78" s="403"/>
      <c r="E78" s="403"/>
      <c r="F78" s="404"/>
      <c r="G78" s="364" t="s">
        <v>88</v>
      </c>
      <c r="H78" s="364"/>
      <c r="I78" s="364"/>
      <c r="J78" s="365"/>
      <c r="K78" s="1" t="str">
        <f t="shared" si="4"/>
        <v/>
      </c>
      <c r="L78" s="1" t="str">
        <f t="shared" si="5"/>
        <v/>
      </c>
      <c r="M78" s="1" t="str">
        <f t="shared" si="6"/>
        <v/>
      </c>
      <c r="N78" s="1" t="str">
        <f t="shared" si="7"/>
        <v/>
      </c>
    </row>
    <row r="79" spans="1:14" ht="18" customHeight="1">
      <c r="A79" s="200"/>
      <c r="B79" s="160" t="b">
        <v>0</v>
      </c>
      <c r="C79" s="98"/>
      <c r="D79" s="75"/>
      <c r="E79" s="75"/>
      <c r="F79" s="76"/>
      <c r="G79" s="405" t="s">
        <v>889</v>
      </c>
      <c r="H79" s="406"/>
      <c r="I79" s="407"/>
      <c r="J79" s="408"/>
      <c r="K79" s="1" t="str">
        <f t="shared" si="4"/>
        <v/>
      </c>
      <c r="L79" s="1" t="str">
        <f t="shared" si="5"/>
        <v/>
      </c>
      <c r="M79" s="1" t="str">
        <f t="shared" si="6"/>
        <v/>
      </c>
      <c r="N79" s="1" t="str">
        <f t="shared" si="7"/>
        <v/>
      </c>
    </row>
    <row r="80" spans="1:14" ht="18" customHeight="1">
      <c r="A80" s="200"/>
      <c r="B80" s="160" t="b">
        <v>0</v>
      </c>
      <c r="C80" s="104">
        <v>6</v>
      </c>
      <c r="D80" s="71">
        <v>6</v>
      </c>
      <c r="E80" s="71">
        <v>6</v>
      </c>
      <c r="F80" s="72">
        <v>6</v>
      </c>
      <c r="G80" s="344" t="s">
        <v>1172</v>
      </c>
      <c r="H80" s="345"/>
      <c r="I80" s="374"/>
      <c r="J80" s="375"/>
      <c r="K80" s="1" t="str">
        <f t="shared" si="4"/>
        <v/>
      </c>
      <c r="L80" s="1" t="str">
        <f t="shared" si="5"/>
        <v/>
      </c>
      <c r="M80" s="1" t="str">
        <f t="shared" si="6"/>
        <v/>
      </c>
      <c r="N80" s="1" t="str">
        <f t="shared" si="7"/>
        <v/>
      </c>
    </row>
    <row r="81" spans="1:14" ht="18" customHeight="1">
      <c r="A81" s="200"/>
      <c r="B81" s="160" t="b">
        <v>0</v>
      </c>
      <c r="C81" s="98">
        <v>6</v>
      </c>
      <c r="D81" s="75">
        <v>6</v>
      </c>
      <c r="E81" s="75">
        <v>6</v>
      </c>
      <c r="F81" s="76">
        <v>6</v>
      </c>
      <c r="G81" s="405" t="s">
        <v>1055</v>
      </c>
      <c r="H81" s="406"/>
      <c r="I81" s="407"/>
      <c r="J81" s="408"/>
      <c r="K81" s="1" t="str">
        <f t="shared" si="4"/>
        <v/>
      </c>
      <c r="L81" s="1" t="str">
        <f t="shared" si="5"/>
        <v/>
      </c>
      <c r="M81" s="1" t="str">
        <f t="shared" si="6"/>
        <v/>
      </c>
      <c r="N81" s="1" t="str">
        <f t="shared" si="7"/>
        <v/>
      </c>
    </row>
    <row r="82" spans="1:14" ht="18" customHeight="1">
      <c r="A82" s="200"/>
      <c r="B82" s="160" t="b">
        <v>0</v>
      </c>
      <c r="C82" s="104">
        <v>2</v>
      </c>
      <c r="D82" s="71">
        <v>2</v>
      </c>
      <c r="E82" s="71">
        <v>2</v>
      </c>
      <c r="F82" s="72">
        <v>2</v>
      </c>
      <c r="G82" s="344" t="s">
        <v>89</v>
      </c>
      <c r="H82" s="345"/>
      <c r="I82" s="374" t="s">
        <v>1104</v>
      </c>
      <c r="J82" s="375"/>
      <c r="K82" s="1" t="str">
        <f t="shared" si="4"/>
        <v/>
      </c>
      <c r="L82" s="1" t="str">
        <f t="shared" si="5"/>
        <v/>
      </c>
      <c r="M82" s="1" t="str">
        <f t="shared" si="6"/>
        <v/>
      </c>
      <c r="N82" s="1" t="str">
        <f t="shared" si="7"/>
        <v/>
      </c>
    </row>
    <row r="83" spans="1:14" ht="18" customHeight="1">
      <c r="A83" s="200"/>
      <c r="B83" s="160" t="b">
        <v>0</v>
      </c>
      <c r="C83" s="98">
        <v>6</v>
      </c>
      <c r="D83" s="75">
        <v>6</v>
      </c>
      <c r="E83" s="75">
        <v>6</v>
      </c>
      <c r="F83" s="76">
        <v>6</v>
      </c>
      <c r="G83" s="405" t="s">
        <v>343</v>
      </c>
      <c r="H83" s="406"/>
      <c r="I83" s="407"/>
      <c r="J83" s="408"/>
      <c r="K83" s="1" t="str">
        <f t="shared" si="4"/>
        <v/>
      </c>
      <c r="L83" s="1" t="str">
        <f t="shared" si="5"/>
        <v/>
      </c>
      <c r="M83" s="1" t="str">
        <f t="shared" si="6"/>
        <v/>
      </c>
      <c r="N83" s="1" t="str">
        <f t="shared" si="7"/>
        <v/>
      </c>
    </row>
    <row r="84" spans="1:14" ht="18" customHeight="1">
      <c r="A84" s="200"/>
      <c r="B84" s="160" t="b">
        <v>0</v>
      </c>
      <c r="C84" s="104">
        <v>2</v>
      </c>
      <c r="D84" s="71">
        <v>2</v>
      </c>
      <c r="E84" s="71">
        <v>2</v>
      </c>
      <c r="F84" s="72">
        <v>2</v>
      </c>
      <c r="G84" s="344" t="s">
        <v>344</v>
      </c>
      <c r="H84" s="345"/>
      <c r="I84" s="374"/>
      <c r="J84" s="375"/>
      <c r="K84" s="1" t="str">
        <f t="shared" si="4"/>
        <v/>
      </c>
      <c r="L84" s="1" t="str">
        <f t="shared" si="5"/>
        <v/>
      </c>
      <c r="M84" s="1" t="str">
        <f t="shared" si="6"/>
        <v/>
      </c>
      <c r="N84" s="1" t="str">
        <f t="shared" si="7"/>
        <v/>
      </c>
    </row>
    <row r="85" spans="1:14" ht="18" customHeight="1" thickBot="1">
      <c r="A85" s="200"/>
      <c r="B85" s="160" t="b">
        <v>0</v>
      </c>
      <c r="C85" s="100"/>
      <c r="D85" s="84"/>
      <c r="E85" s="84"/>
      <c r="F85" s="85"/>
      <c r="G85" s="411" t="s">
        <v>780</v>
      </c>
      <c r="H85" s="412"/>
      <c r="I85" s="413"/>
      <c r="J85" s="414"/>
      <c r="K85" s="1" t="str">
        <f t="shared" si="4"/>
        <v/>
      </c>
      <c r="L85" s="1" t="str">
        <f t="shared" si="5"/>
        <v/>
      </c>
      <c r="M85" s="1" t="str">
        <f t="shared" si="6"/>
        <v/>
      </c>
      <c r="N85" s="1" t="str">
        <f t="shared" si="7"/>
        <v/>
      </c>
    </row>
    <row r="86" spans="1:14" ht="42" customHeight="1" thickBot="1">
      <c r="A86" s="200"/>
      <c r="B86" s="402" t="b">
        <v>0</v>
      </c>
      <c r="C86" s="403"/>
      <c r="D86" s="403"/>
      <c r="E86" s="403"/>
      <c r="F86" s="404"/>
      <c r="G86" s="363" t="s">
        <v>1095</v>
      </c>
      <c r="H86" s="372"/>
      <c r="I86" s="372"/>
      <c r="J86" s="373"/>
      <c r="K86" s="1" t="str">
        <f t="shared" si="4"/>
        <v/>
      </c>
      <c r="L86" s="1" t="str">
        <f t="shared" si="5"/>
        <v/>
      </c>
      <c r="M86" s="1" t="str">
        <f t="shared" si="6"/>
        <v/>
      </c>
      <c r="N86" s="1" t="str">
        <f t="shared" si="7"/>
        <v/>
      </c>
    </row>
    <row r="87" spans="1:14" ht="29" customHeight="1">
      <c r="A87" s="200"/>
      <c r="B87" s="160" t="b">
        <v>0</v>
      </c>
      <c r="C87" s="98">
        <v>6</v>
      </c>
      <c r="D87" s="75">
        <v>6</v>
      </c>
      <c r="E87" s="75">
        <v>6</v>
      </c>
      <c r="F87" s="76">
        <v>6</v>
      </c>
      <c r="G87" s="405" t="s">
        <v>345</v>
      </c>
      <c r="H87" s="406"/>
      <c r="I87" s="407" t="s">
        <v>405</v>
      </c>
      <c r="J87" s="408"/>
      <c r="K87" s="1" t="str">
        <f t="shared" si="4"/>
        <v/>
      </c>
      <c r="L87" s="1" t="str">
        <f t="shared" si="5"/>
        <v/>
      </c>
      <c r="M87" s="1" t="str">
        <f t="shared" si="6"/>
        <v/>
      </c>
      <c r="N87" s="1" t="str">
        <f t="shared" si="7"/>
        <v/>
      </c>
    </row>
    <row r="88" spans="1:14" ht="18" customHeight="1">
      <c r="A88" s="200"/>
      <c r="B88" s="160" t="b">
        <v>0</v>
      </c>
      <c r="C88" s="104"/>
      <c r="D88" s="71"/>
      <c r="E88" s="71"/>
      <c r="F88" s="72">
        <v>6</v>
      </c>
      <c r="G88" s="344" t="s">
        <v>346</v>
      </c>
      <c r="H88" s="345"/>
      <c r="I88" s="374"/>
      <c r="J88" s="375"/>
      <c r="K88" s="1" t="str">
        <f t="shared" si="4"/>
        <v/>
      </c>
      <c r="L88" s="1" t="str">
        <f t="shared" si="5"/>
        <v/>
      </c>
      <c r="M88" s="1" t="str">
        <f t="shared" si="6"/>
        <v/>
      </c>
      <c r="N88" s="1" t="str">
        <f t="shared" si="7"/>
        <v/>
      </c>
    </row>
    <row r="89" spans="1:14" ht="18" customHeight="1">
      <c r="A89" s="200"/>
      <c r="B89" s="160" t="b">
        <v>0</v>
      </c>
      <c r="C89" s="98">
        <v>2</v>
      </c>
      <c r="D89" s="75">
        <v>2</v>
      </c>
      <c r="E89" s="75">
        <v>2</v>
      </c>
      <c r="F89" s="76">
        <v>2</v>
      </c>
      <c r="G89" s="405" t="s">
        <v>347</v>
      </c>
      <c r="H89" s="406"/>
      <c r="I89" s="407"/>
      <c r="J89" s="408"/>
      <c r="K89" s="1" t="str">
        <f t="shared" si="4"/>
        <v/>
      </c>
      <c r="L89" s="1" t="str">
        <f t="shared" si="5"/>
        <v/>
      </c>
      <c r="M89" s="1" t="str">
        <f t="shared" si="6"/>
        <v/>
      </c>
      <c r="N89" s="1" t="str">
        <f t="shared" si="7"/>
        <v/>
      </c>
    </row>
    <row r="90" spans="1:14" ht="18" customHeight="1">
      <c r="A90" s="200"/>
      <c r="B90" s="160" t="b">
        <v>0</v>
      </c>
      <c r="C90" s="104">
        <v>2</v>
      </c>
      <c r="D90" s="71">
        <v>2</v>
      </c>
      <c r="E90" s="71">
        <v>2</v>
      </c>
      <c r="F90" s="72">
        <v>2</v>
      </c>
      <c r="G90" s="344" t="s">
        <v>348</v>
      </c>
      <c r="H90" s="345"/>
      <c r="I90" s="374"/>
      <c r="J90" s="375"/>
      <c r="K90" s="1" t="str">
        <f t="shared" si="4"/>
        <v/>
      </c>
      <c r="L90" s="1" t="str">
        <f t="shared" si="5"/>
        <v/>
      </c>
      <c r="M90" s="1" t="str">
        <f t="shared" si="6"/>
        <v/>
      </c>
      <c r="N90" s="1" t="str">
        <f t="shared" si="7"/>
        <v/>
      </c>
    </row>
    <row r="91" spans="1:14" ht="18" customHeight="1">
      <c r="A91" s="200"/>
      <c r="B91" s="160" t="b">
        <v>0</v>
      </c>
      <c r="C91" s="98"/>
      <c r="D91" s="75"/>
      <c r="E91" s="75"/>
      <c r="F91" s="76"/>
      <c r="G91" s="405" t="s">
        <v>349</v>
      </c>
      <c r="H91" s="406"/>
      <c r="I91" s="407"/>
      <c r="J91" s="408"/>
      <c r="K91" s="1" t="str">
        <f t="shared" si="4"/>
        <v/>
      </c>
      <c r="L91" s="1" t="str">
        <f t="shared" si="5"/>
        <v/>
      </c>
      <c r="M91" s="1" t="str">
        <f t="shared" si="6"/>
        <v/>
      </c>
      <c r="N91" s="1" t="str">
        <f t="shared" si="7"/>
        <v/>
      </c>
    </row>
    <row r="92" spans="1:14" ht="18" customHeight="1">
      <c r="A92" s="200"/>
      <c r="B92" s="160" t="b">
        <v>0</v>
      </c>
      <c r="C92" s="104">
        <v>6</v>
      </c>
      <c r="D92" s="71">
        <v>6</v>
      </c>
      <c r="E92" s="71">
        <v>6</v>
      </c>
      <c r="F92" s="72">
        <v>6</v>
      </c>
      <c r="G92" s="344" t="s">
        <v>350</v>
      </c>
      <c r="H92" s="345"/>
      <c r="I92" s="374"/>
      <c r="J92" s="375"/>
      <c r="K92" s="1" t="str">
        <f t="shared" si="4"/>
        <v/>
      </c>
      <c r="L92" s="1" t="str">
        <f t="shared" si="5"/>
        <v/>
      </c>
      <c r="M92" s="1" t="str">
        <f t="shared" si="6"/>
        <v/>
      </c>
      <c r="N92" s="1" t="str">
        <f t="shared" si="7"/>
        <v/>
      </c>
    </row>
    <row r="93" spans="1:14" ht="25" customHeight="1">
      <c r="A93" s="200"/>
      <c r="B93" s="160" t="b">
        <v>0</v>
      </c>
      <c r="C93" s="98">
        <v>6</v>
      </c>
      <c r="D93" s="75">
        <v>6</v>
      </c>
      <c r="E93" s="75">
        <v>6</v>
      </c>
      <c r="F93" s="76">
        <v>6</v>
      </c>
      <c r="G93" s="405" t="s">
        <v>279</v>
      </c>
      <c r="H93" s="406"/>
      <c r="I93" s="407"/>
      <c r="J93" s="408"/>
      <c r="K93" s="1" t="str">
        <f t="shared" si="4"/>
        <v/>
      </c>
      <c r="L93" s="1" t="str">
        <f t="shared" si="5"/>
        <v/>
      </c>
      <c r="M93" s="1" t="str">
        <f t="shared" si="6"/>
        <v/>
      </c>
      <c r="N93" s="1" t="str">
        <f t="shared" si="7"/>
        <v/>
      </c>
    </row>
    <row r="94" spans="1:14" ht="18" customHeight="1">
      <c r="A94" s="200"/>
      <c r="B94" s="160" t="b">
        <v>0</v>
      </c>
      <c r="C94" s="104"/>
      <c r="D94" s="71"/>
      <c r="E94" s="71"/>
      <c r="F94" s="72" t="s">
        <v>740</v>
      </c>
      <c r="G94" s="344" t="s">
        <v>852</v>
      </c>
      <c r="H94" s="345"/>
      <c r="I94" s="374"/>
      <c r="J94" s="375"/>
      <c r="K94" s="1" t="str">
        <f t="shared" si="4"/>
        <v/>
      </c>
      <c r="L94" s="1" t="str">
        <f t="shared" si="5"/>
        <v/>
      </c>
      <c r="M94" s="1" t="str">
        <f t="shared" si="6"/>
        <v/>
      </c>
      <c r="N94" s="1" t="str">
        <f t="shared" si="7"/>
        <v/>
      </c>
    </row>
    <row r="95" spans="1:14" ht="18" customHeight="1">
      <c r="A95" s="200"/>
      <c r="B95" s="160" t="b">
        <v>0</v>
      </c>
      <c r="C95" s="98"/>
      <c r="D95" s="75"/>
      <c r="E95" s="75"/>
      <c r="F95" s="76"/>
      <c r="G95" s="405" t="s">
        <v>280</v>
      </c>
      <c r="H95" s="406"/>
      <c r="I95" s="407"/>
      <c r="J95" s="408"/>
      <c r="K95" s="1" t="str">
        <f t="shared" si="4"/>
        <v/>
      </c>
      <c r="L95" s="1" t="str">
        <f t="shared" si="5"/>
        <v/>
      </c>
      <c r="M95" s="1" t="str">
        <f t="shared" si="6"/>
        <v/>
      </c>
      <c r="N95" s="1" t="str">
        <f t="shared" si="7"/>
        <v/>
      </c>
    </row>
    <row r="96" spans="1:14" ht="18" customHeight="1">
      <c r="A96" s="200"/>
      <c r="B96" s="160" t="b">
        <v>0</v>
      </c>
      <c r="C96" s="104"/>
      <c r="D96" s="71"/>
      <c r="E96" s="71"/>
      <c r="F96" s="72"/>
      <c r="G96" s="344" t="s">
        <v>249</v>
      </c>
      <c r="H96" s="345"/>
      <c r="I96" s="374"/>
      <c r="J96" s="375"/>
      <c r="K96" s="1" t="str">
        <f t="shared" si="4"/>
        <v/>
      </c>
      <c r="L96" s="1" t="str">
        <f t="shared" si="5"/>
        <v/>
      </c>
      <c r="M96" s="1" t="str">
        <f t="shared" si="6"/>
        <v/>
      </c>
      <c r="N96" s="1" t="str">
        <f t="shared" si="7"/>
        <v/>
      </c>
    </row>
    <row r="97" spans="1:14" ht="18" customHeight="1">
      <c r="A97" s="200"/>
      <c r="B97" s="160" t="b">
        <v>0</v>
      </c>
      <c r="C97" s="98"/>
      <c r="D97" s="75"/>
      <c r="E97" s="75"/>
      <c r="F97" s="76">
        <v>2</v>
      </c>
      <c r="G97" s="405" t="s">
        <v>250</v>
      </c>
      <c r="H97" s="406"/>
      <c r="I97" s="407"/>
      <c r="J97" s="408"/>
      <c r="K97" s="1" t="str">
        <f t="shared" si="4"/>
        <v/>
      </c>
      <c r="L97" s="1" t="str">
        <f t="shared" si="5"/>
        <v/>
      </c>
      <c r="M97" s="1" t="str">
        <f t="shared" si="6"/>
        <v/>
      </c>
      <c r="N97" s="1" t="str">
        <f t="shared" si="7"/>
        <v/>
      </c>
    </row>
    <row r="98" spans="1:14" ht="18" customHeight="1">
      <c r="A98" s="200"/>
      <c r="B98" s="160" t="b">
        <v>0</v>
      </c>
      <c r="C98" s="104"/>
      <c r="D98" s="71" t="s">
        <v>1111</v>
      </c>
      <c r="E98" s="71"/>
      <c r="F98" s="72"/>
      <c r="G98" s="344" t="s">
        <v>1106</v>
      </c>
      <c r="H98" s="345"/>
      <c r="I98" s="374" t="s">
        <v>1107</v>
      </c>
      <c r="J98" s="375"/>
    </row>
    <row r="99" spans="1:14" ht="18" customHeight="1">
      <c r="A99" s="200"/>
      <c r="B99" s="160" t="b">
        <v>0</v>
      </c>
      <c r="C99" s="98">
        <v>6</v>
      </c>
      <c r="D99" s="75">
        <v>6</v>
      </c>
      <c r="E99" s="75">
        <v>6</v>
      </c>
      <c r="F99" s="76">
        <v>6</v>
      </c>
      <c r="G99" s="405" t="s">
        <v>193</v>
      </c>
      <c r="H99" s="406"/>
      <c r="I99" s="407"/>
      <c r="J99" s="408"/>
      <c r="K99" s="1" t="str">
        <f t="shared" si="4"/>
        <v/>
      </c>
      <c r="L99" s="1" t="str">
        <f t="shared" si="5"/>
        <v/>
      </c>
      <c r="M99" s="1" t="str">
        <f t="shared" si="6"/>
        <v/>
      </c>
      <c r="N99" s="1" t="str">
        <f t="shared" si="7"/>
        <v/>
      </c>
    </row>
    <row r="100" spans="1:14" ht="18" customHeight="1">
      <c r="A100" s="200"/>
      <c r="B100" s="160" t="b">
        <v>0</v>
      </c>
      <c r="C100" s="104">
        <v>2</v>
      </c>
      <c r="D100" s="71">
        <v>2</v>
      </c>
      <c r="E100" s="71">
        <v>2</v>
      </c>
      <c r="F100" s="72">
        <v>2</v>
      </c>
      <c r="G100" s="344" t="s">
        <v>251</v>
      </c>
      <c r="H100" s="345"/>
      <c r="I100" s="374"/>
      <c r="J100" s="375"/>
      <c r="K100" s="1" t="str">
        <f t="shared" si="4"/>
        <v/>
      </c>
      <c r="L100" s="1" t="str">
        <f t="shared" si="5"/>
        <v/>
      </c>
      <c r="M100" s="1" t="str">
        <f t="shared" si="6"/>
        <v/>
      </c>
      <c r="N100" s="1" t="str">
        <f t="shared" si="7"/>
        <v/>
      </c>
    </row>
    <row r="101" spans="1:14" ht="18" customHeight="1">
      <c r="A101" s="200"/>
      <c r="B101" s="160" t="b">
        <v>0</v>
      </c>
      <c r="C101" s="98">
        <v>2</v>
      </c>
      <c r="D101" s="75">
        <v>2</v>
      </c>
      <c r="E101" s="75">
        <v>2</v>
      </c>
      <c r="F101" s="76">
        <v>2</v>
      </c>
      <c r="G101" s="405" t="s">
        <v>299</v>
      </c>
      <c r="H101" s="406"/>
      <c r="I101" s="407"/>
      <c r="J101" s="408"/>
      <c r="K101" s="1" t="str">
        <f t="shared" si="4"/>
        <v/>
      </c>
      <c r="L101" s="1" t="str">
        <f t="shared" si="5"/>
        <v/>
      </c>
      <c r="M101" s="1" t="str">
        <f t="shared" si="6"/>
        <v/>
      </c>
      <c r="N101" s="1" t="str">
        <f t="shared" si="7"/>
        <v/>
      </c>
    </row>
    <row r="102" spans="1:14" ht="18" customHeight="1">
      <c r="A102" s="200"/>
      <c r="B102" s="160" t="b">
        <v>0</v>
      </c>
      <c r="C102" s="104"/>
      <c r="D102" s="71"/>
      <c r="E102" s="71">
        <v>6</v>
      </c>
      <c r="F102" s="72"/>
      <c r="G102" s="344" t="s">
        <v>300</v>
      </c>
      <c r="H102" s="345"/>
      <c r="I102" s="374"/>
      <c r="J102" s="375"/>
      <c r="K102" s="1" t="str">
        <f t="shared" si="4"/>
        <v/>
      </c>
      <c r="L102" s="1" t="str">
        <f t="shared" si="5"/>
        <v/>
      </c>
      <c r="M102" s="1" t="str">
        <f t="shared" si="6"/>
        <v/>
      </c>
      <c r="N102" s="1" t="str">
        <f t="shared" si="7"/>
        <v/>
      </c>
    </row>
    <row r="103" spans="1:14" ht="18" customHeight="1" thickBot="1">
      <c r="A103" s="200"/>
      <c r="B103" s="162" t="b">
        <v>0</v>
      </c>
      <c r="C103" s="100"/>
      <c r="D103" s="84"/>
      <c r="E103" s="84"/>
      <c r="F103" s="85"/>
      <c r="G103" s="411" t="s">
        <v>243</v>
      </c>
      <c r="H103" s="412"/>
      <c r="I103" s="413" t="s">
        <v>853</v>
      </c>
      <c r="J103" s="414"/>
      <c r="K103" s="1" t="str">
        <f t="shared" si="4"/>
        <v/>
      </c>
      <c r="L103" s="1" t="str">
        <f t="shared" si="5"/>
        <v/>
      </c>
      <c r="M103" s="1" t="str">
        <f t="shared" si="6"/>
        <v/>
      </c>
      <c r="N103" s="1" t="str">
        <f t="shared" si="7"/>
        <v/>
      </c>
    </row>
    <row r="104" spans="1:14" ht="18" customHeight="1" thickBot="1">
      <c r="A104" s="200"/>
      <c r="B104" s="402"/>
      <c r="C104" s="403"/>
      <c r="D104" s="403"/>
      <c r="E104" s="403"/>
      <c r="F104" s="404"/>
      <c r="G104" s="363" t="s">
        <v>1096</v>
      </c>
      <c r="H104" s="364"/>
      <c r="I104" s="364"/>
      <c r="J104" s="365"/>
      <c r="K104" s="1" t="str">
        <f t="shared" si="4"/>
        <v/>
      </c>
      <c r="L104" s="1" t="str">
        <f t="shared" si="5"/>
        <v/>
      </c>
      <c r="M104" s="1" t="str">
        <f t="shared" si="6"/>
        <v/>
      </c>
      <c r="N104" s="1" t="str">
        <f t="shared" si="7"/>
        <v/>
      </c>
    </row>
    <row r="105" spans="1:14" ht="40" customHeight="1">
      <c r="A105" s="200"/>
      <c r="B105" s="160" t="b">
        <v>0</v>
      </c>
      <c r="C105" s="98">
        <v>6</v>
      </c>
      <c r="D105" s="75">
        <v>6</v>
      </c>
      <c r="E105" s="75">
        <v>6</v>
      </c>
      <c r="F105" s="76">
        <v>6</v>
      </c>
      <c r="G105" s="405" t="s">
        <v>1173</v>
      </c>
      <c r="H105" s="406"/>
      <c r="I105" s="407" t="s">
        <v>850</v>
      </c>
      <c r="J105" s="408"/>
      <c r="K105" s="1" t="str">
        <f t="shared" si="4"/>
        <v/>
      </c>
      <c r="L105" s="1" t="str">
        <f t="shared" si="5"/>
        <v/>
      </c>
      <c r="M105" s="1" t="str">
        <f t="shared" si="6"/>
        <v/>
      </c>
      <c r="N105" s="1" t="str">
        <f t="shared" si="7"/>
        <v/>
      </c>
    </row>
    <row r="106" spans="1:14" ht="18" customHeight="1">
      <c r="A106" s="200"/>
      <c r="B106" s="160" t="b">
        <v>0</v>
      </c>
      <c r="C106" s="104"/>
      <c r="D106" s="71"/>
      <c r="E106" s="71"/>
      <c r="F106" s="72"/>
      <c r="G106" s="344" t="s">
        <v>194</v>
      </c>
      <c r="H106" s="345"/>
      <c r="I106" s="374"/>
      <c r="J106" s="375"/>
      <c r="K106" s="1" t="str">
        <f t="shared" si="4"/>
        <v/>
      </c>
      <c r="L106" s="1" t="str">
        <f t="shared" si="5"/>
        <v/>
      </c>
      <c r="M106" s="1" t="str">
        <f t="shared" si="6"/>
        <v/>
      </c>
      <c r="N106" s="1" t="str">
        <f t="shared" si="7"/>
        <v/>
      </c>
    </row>
    <row r="107" spans="1:14" ht="18" customHeight="1">
      <c r="A107" s="200"/>
      <c r="B107" s="160" t="b">
        <v>0</v>
      </c>
      <c r="C107" s="98"/>
      <c r="D107" s="75"/>
      <c r="E107" s="75"/>
      <c r="F107" s="76"/>
      <c r="G107" s="405" t="s">
        <v>257</v>
      </c>
      <c r="H107" s="406"/>
      <c r="I107" s="407"/>
      <c r="J107" s="408"/>
      <c r="K107" s="1" t="str">
        <f t="shared" si="4"/>
        <v/>
      </c>
      <c r="L107" s="1" t="str">
        <f t="shared" si="5"/>
        <v/>
      </c>
      <c r="M107" s="1" t="str">
        <f t="shared" si="6"/>
        <v/>
      </c>
      <c r="N107" s="1" t="str">
        <f t="shared" si="7"/>
        <v/>
      </c>
    </row>
    <row r="108" spans="1:14" ht="18" customHeight="1">
      <c r="A108" s="200"/>
      <c r="B108" s="160" t="b">
        <v>0</v>
      </c>
      <c r="C108" s="104">
        <v>6</v>
      </c>
      <c r="D108" s="71">
        <v>6</v>
      </c>
      <c r="E108" s="71">
        <v>6</v>
      </c>
      <c r="F108" s="72">
        <v>6</v>
      </c>
      <c r="G108" s="344" t="s">
        <v>396</v>
      </c>
      <c r="H108" s="345"/>
      <c r="I108" s="374"/>
      <c r="J108" s="375"/>
      <c r="K108" s="1" t="str">
        <f t="shared" si="4"/>
        <v/>
      </c>
      <c r="L108" s="1" t="str">
        <f t="shared" si="5"/>
        <v/>
      </c>
      <c r="M108" s="1" t="str">
        <f t="shared" si="6"/>
        <v/>
      </c>
      <c r="N108" s="1" t="str">
        <f t="shared" si="7"/>
        <v/>
      </c>
    </row>
    <row r="109" spans="1:14" ht="18" customHeight="1">
      <c r="A109" s="200"/>
      <c r="B109" s="160" t="b">
        <v>0</v>
      </c>
      <c r="C109" s="98"/>
      <c r="D109" s="75"/>
      <c r="E109" s="75"/>
      <c r="F109" s="76"/>
      <c r="G109" s="405" t="s">
        <v>402</v>
      </c>
      <c r="H109" s="406"/>
      <c r="I109" s="407"/>
      <c r="J109" s="408"/>
      <c r="K109" s="1" t="str">
        <f t="shared" si="4"/>
        <v/>
      </c>
      <c r="L109" s="1" t="str">
        <f t="shared" si="5"/>
        <v/>
      </c>
      <c r="M109" s="1" t="str">
        <f t="shared" si="6"/>
        <v/>
      </c>
      <c r="N109" s="1" t="str">
        <f t="shared" si="7"/>
        <v/>
      </c>
    </row>
    <row r="110" spans="1:14" ht="18" customHeight="1">
      <c r="A110" s="200"/>
      <c r="B110" s="160" t="b">
        <v>0</v>
      </c>
      <c r="C110" s="104"/>
      <c r="D110" s="71"/>
      <c r="E110" s="71"/>
      <c r="F110" s="72"/>
      <c r="G110" s="344" t="s">
        <v>403</v>
      </c>
      <c r="H110" s="345"/>
      <c r="I110" s="374" t="s">
        <v>965</v>
      </c>
      <c r="J110" s="375"/>
      <c r="K110" s="1" t="str">
        <f t="shared" si="4"/>
        <v/>
      </c>
      <c r="L110" s="1" t="str">
        <f t="shared" si="5"/>
        <v/>
      </c>
      <c r="M110" s="1" t="str">
        <f t="shared" si="6"/>
        <v/>
      </c>
      <c r="N110" s="1" t="str">
        <f t="shared" si="7"/>
        <v/>
      </c>
    </row>
    <row r="111" spans="1:14" ht="18" customHeight="1">
      <c r="A111" s="200"/>
      <c r="B111" s="160" t="b">
        <v>0</v>
      </c>
      <c r="C111" s="98"/>
      <c r="D111" s="75"/>
      <c r="E111" s="75">
        <v>6</v>
      </c>
      <c r="F111" s="76"/>
      <c r="G111" s="405" t="s">
        <v>1174</v>
      </c>
      <c r="H111" s="406"/>
      <c r="I111" s="407" t="s">
        <v>965</v>
      </c>
      <c r="J111" s="408"/>
      <c r="K111" s="1" t="str">
        <f t="shared" si="4"/>
        <v/>
      </c>
      <c r="L111" s="1" t="str">
        <f t="shared" si="5"/>
        <v/>
      </c>
      <c r="M111" s="1" t="str">
        <f t="shared" si="6"/>
        <v/>
      </c>
      <c r="N111" s="1" t="str">
        <f t="shared" si="7"/>
        <v/>
      </c>
    </row>
    <row r="112" spans="1:14" ht="18" customHeight="1">
      <c r="A112" s="200"/>
      <c r="B112" s="160" t="b">
        <v>0</v>
      </c>
      <c r="C112" s="104">
        <v>2</v>
      </c>
      <c r="D112" s="71">
        <v>2</v>
      </c>
      <c r="E112" s="71">
        <v>2</v>
      </c>
      <c r="F112" s="72">
        <v>2</v>
      </c>
      <c r="G112" s="344" t="s">
        <v>341</v>
      </c>
      <c r="H112" s="345"/>
      <c r="I112" s="374" t="s">
        <v>779</v>
      </c>
      <c r="J112" s="375"/>
      <c r="K112" s="1" t="str">
        <f t="shared" si="4"/>
        <v/>
      </c>
      <c r="L112" s="1" t="str">
        <f t="shared" si="5"/>
        <v/>
      </c>
      <c r="M112" s="1" t="str">
        <f t="shared" si="6"/>
        <v/>
      </c>
      <c r="N112" s="1" t="str">
        <f t="shared" si="7"/>
        <v/>
      </c>
    </row>
    <row r="113" spans="1:14" ht="27" customHeight="1">
      <c r="A113" s="200"/>
      <c r="B113" s="160" t="b">
        <v>0</v>
      </c>
      <c r="C113" s="98">
        <v>2</v>
      </c>
      <c r="D113" s="75">
        <v>2</v>
      </c>
      <c r="E113" s="75">
        <v>2</v>
      </c>
      <c r="F113" s="76">
        <v>2</v>
      </c>
      <c r="G113" s="405" t="s">
        <v>342</v>
      </c>
      <c r="H113" s="406"/>
      <c r="I113" s="407" t="s">
        <v>306</v>
      </c>
      <c r="J113" s="408"/>
      <c r="K113" s="1" t="str">
        <f t="shared" si="4"/>
        <v/>
      </c>
      <c r="L113" s="1" t="str">
        <f t="shared" si="5"/>
        <v/>
      </c>
      <c r="M113" s="1" t="str">
        <f t="shared" si="6"/>
        <v/>
      </c>
      <c r="N113" s="1" t="str">
        <f t="shared" si="7"/>
        <v/>
      </c>
    </row>
    <row r="114" spans="1:14" ht="18" customHeight="1">
      <c r="A114" s="200"/>
      <c r="B114" s="160" t="b">
        <v>0</v>
      </c>
      <c r="C114" s="104">
        <v>15</v>
      </c>
      <c r="D114" s="71">
        <v>15</v>
      </c>
      <c r="E114" s="71">
        <v>15</v>
      </c>
      <c r="F114" s="72">
        <v>15</v>
      </c>
      <c r="G114" s="344" t="s">
        <v>307</v>
      </c>
      <c r="H114" s="345"/>
      <c r="I114" s="374"/>
      <c r="J114" s="375"/>
      <c r="K114" s="1" t="str">
        <f t="shared" si="4"/>
        <v/>
      </c>
      <c r="L114" s="1" t="str">
        <f t="shared" si="5"/>
        <v/>
      </c>
      <c r="M114" s="1" t="str">
        <f t="shared" si="6"/>
        <v/>
      </c>
      <c r="N114" s="1" t="str">
        <f t="shared" si="7"/>
        <v/>
      </c>
    </row>
    <row r="115" spans="1:14" ht="18" customHeight="1" thickBot="1">
      <c r="A115" s="200"/>
      <c r="B115" s="160" t="b">
        <v>0</v>
      </c>
      <c r="C115" s="100"/>
      <c r="D115" s="84"/>
      <c r="E115" s="84"/>
      <c r="F115" s="85"/>
      <c r="G115" s="411" t="s">
        <v>789</v>
      </c>
      <c r="H115" s="412"/>
      <c r="I115" s="413" t="s">
        <v>881</v>
      </c>
      <c r="J115" s="414"/>
      <c r="K115" s="1" t="str">
        <f t="shared" si="4"/>
        <v/>
      </c>
      <c r="L115" s="1" t="str">
        <f t="shared" si="5"/>
        <v/>
      </c>
      <c r="M115" s="1" t="str">
        <f t="shared" si="6"/>
        <v/>
      </c>
      <c r="N115" s="1" t="str">
        <f t="shared" si="7"/>
        <v/>
      </c>
    </row>
    <row r="116" spans="1:14" ht="30" customHeight="1" thickBot="1">
      <c r="A116" s="200"/>
      <c r="B116" s="402"/>
      <c r="C116" s="403"/>
      <c r="D116" s="403"/>
      <c r="E116" s="403"/>
      <c r="F116" s="404"/>
      <c r="G116" s="363" t="s">
        <v>1097</v>
      </c>
      <c r="H116" s="372"/>
      <c r="I116" s="372"/>
      <c r="J116" s="373"/>
      <c r="K116" s="1" t="str">
        <f t="shared" si="4"/>
        <v/>
      </c>
      <c r="L116" s="1" t="str">
        <f t="shared" si="5"/>
        <v/>
      </c>
      <c r="M116" s="1" t="str">
        <f t="shared" si="6"/>
        <v/>
      </c>
      <c r="N116" s="1" t="str">
        <f t="shared" si="7"/>
        <v/>
      </c>
    </row>
    <row r="117" spans="1:14" ht="18" customHeight="1">
      <c r="A117" s="200"/>
      <c r="B117" s="160" t="b">
        <v>0</v>
      </c>
      <c r="C117" s="98"/>
      <c r="D117" s="75"/>
      <c r="E117" s="75"/>
      <c r="F117" s="76">
        <v>6</v>
      </c>
      <c r="G117" s="405" t="s">
        <v>817</v>
      </c>
      <c r="H117" s="406"/>
      <c r="I117" s="407" t="s">
        <v>1051</v>
      </c>
      <c r="J117" s="408"/>
      <c r="K117" s="1" t="str">
        <f t="shared" si="4"/>
        <v/>
      </c>
      <c r="L117" s="1" t="str">
        <f t="shared" si="5"/>
        <v/>
      </c>
      <c r="M117" s="1" t="str">
        <f t="shared" si="6"/>
        <v/>
      </c>
      <c r="N117" s="1" t="str">
        <f t="shared" si="7"/>
        <v/>
      </c>
    </row>
    <row r="118" spans="1:14" ht="18" customHeight="1">
      <c r="A118" s="200"/>
      <c r="B118" s="162" t="b">
        <v>0</v>
      </c>
      <c r="C118" s="111">
        <v>15</v>
      </c>
      <c r="D118" s="112">
        <v>15</v>
      </c>
      <c r="E118" s="112">
        <v>15</v>
      </c>
      <c r="F118" s="113">
        <v>15</v>
      </c>
      <c r="G118" s="344" t="s">
        <v>308</v>
      </c>
      <c r="H118" s="345"/>
      <c r="I118" s="374"/>
      <c r="J118" s="375"/>
      <c r="K118" s="1" t="str">
        <f t="shared" si="4"/>
        <v/>
      </c>
      <c r="L118" s="1" t="str">
        <f t="shared" si="5"/>
        <v/>
      </c>
      <c r="M118" s="1" t="str">
        <f t="shared" si="6"/>
        <v/>
      </c>
      <c r="N118" s="1" t="str">
        <f t="shared" si="7"/>
        <v/>
      </c>
    </row>
    <row r="119" spans="1:14" ht="28" customHeight="1">
      <c r="A119" s="200"/>
      <c r="B119" s="402"/>
      <c r="C119" s="403"/>
      <c r="D119" s="403"/>
      <c r="E119" s="403"/>
      <c r="F119" s="404"/>
      <c r="G119" s="448" t="s">
        <v>735</v>
      </c>
      <c r="H119" s="449"/>
      <c r="I119" s="449"/>
      <c r="J119" s="450"/>
      <c r="K119" s="1" t="str">
        <f t="shared" si="4"/>
        <v/>
      </c>
      <c r="L119" s="1" t="str">
        <f t="shared" si="5"/>
        <v/>
      </c>
      <c r="M119" s="1" t="str">
        <f t="shared" si="6"/>
        <v/>
      </c>
      <c r="N119" s="1" t="str">
        <f t="shared" si="7"/>
        <v/>
      </c>
    </row>
    <row r="120" spans="1:14" ht="18" customHeight="1">
      <c r="A120" s="200"/>
      <c r="B120" s="159" t="b">
        <v>0</v>
      </c>
      <c r="C120" s="104"/>
      <c r="D120" s="71"/>
      <c r="E120" s="71"/>
      <c r="F120" s="72"/>
      <c r="G120" s="344" t="s">
        <v>309</v>
      </c>
      <c r="H120" s="345"/>
      <c r="I120" s="374"/>
      <c r="J120" s="375"/>
      <c r="K120" s="1" t="str">
        <f t="shared" si="4"/>
        <v/>
      </c>
      <c r="L120" s="1" t="str">
        <f t="shared" si="5"/>
        <v/>
      </c>
      <c r="M120" s="1" t="str">
        <f t="shared" si="6"/>
        <v/>
      </c>
      <c r="N120" s="1" t="str">
        <f t="shared" si="7"/>
        <v/>
      </c>
    </row>
    <row r="121" spans="1:14" ht="18" customHeight="1">
      <c r="A121" s="200"/>
      <c r="B121" s="160" t="b">
        <v>0</v>
      </c>
      <c r="C121" s="98"/>
      <c r="D121" s="75"/>
      <c r="E121" s="75"/>
      <c r="F121" s="76"/>
      <c r="G121" s="405" t="s">
        <v>310</v>
      </c>
      <c r="H121" s="406"/>
      <c r="I121" s="407" t="s">
        <v>701</v>
      </c>
      <c r="J121" s="408"/>
      <c r="K121" s="1" t="str">
        <f t="shared" si="4"/>
        <v/>
      </c>
      <c r="L121" s="1" t="str">
        <f t="shared" si="5"/>
        <v/>
      </c>
      <c r="M121" s="1" t="str">
        <f t="shared" si="6"/>
        <v/>
      </c>
      <c r="N121" s="1" t="str">
        <f t="shared" si="7"/>
        <v/>
      </c>
    </row>
    <row r="122" spans="1:14" ht="18" customHeight="1">
      <c r="A122" s="200"/>
      <c r="B122" s="160" t="b">
        <v>0</v>
      </c>
      <c r="C122" s="104">
        <v>2</v>
      </c>
      <c r="D122" s="71">
        <v>2</v>
      </c>
      <c r="E122" s="71">
        <v>2</v>
      </c>
      <c r="F122" s="72">
        <v>2</v>
      </c>
      <c r="G122" s="344" t="s">
        <v>1175</v>
      </c>
      <c r="H122" s="345"/>
      <c r="I122" s="374" t="s">
        <v>1052</v>
      </c>
      <c r="J122" s="375"/>
      <c r="K122" s="1" t="str">
        <f t="shared" si="4"/>
        <v/>
      </c>
      <c r="L122" s="1" t="str">
        <f t="shared" si="5"/>
        <v/>
      </c>
      <c r="M122" s="1" t="str">
        <f t="shared" si="6"/>
        <v/>
      </c>
      <c r="N122" s="1" t="str">
        <f t="shared" si="7"/>
        <v/>
      </c>
    </row>
    <row r="123" spans="1:14" ht="18" customHeight="1">
      <c r="A123" s="200"/>
      <c r="B123" s="160" t="b">
        <v>0</v>
      </c>
      <c r="C123" s="98"/>
      <c r="D123" s="75"/>
      <c r="E123" s="75">
        <v>6</v>
      </c>
      <c r="F123" s="76"/>
      <c r="G123" s="405" t="s">
        <v>311</v>
      </c>
      <c r="H123" s="406"/>
      <c r="I123" s="407"/>
      <c r="J123" s="408"/>
      <c r="K123" s="1" t="str">
        <f t="shared" si="4"/>
        <v/>
      </c>
      <c r="L123" s="1" t="str">
        <f t="shared" si="5"/>
        <v/>
      </c>
      <c r="M123" s="1" t="str">
        <f t="shared" si="6"/>
        <v/>
      </c>
      <c r="N123" s="1" t="str">
        <f t="shared" si="7"/>
        <v/>
      </c>
    </row>
    <row r="124" spans="1:14" ht="18" customHeight="1">
      <c r="A124" s="200"/>
      <c r="B124" s="160" t="b">
        <v>0</v>
      </c>
      <c r="C124" s="104">
        <v>2</v>
      </c>
      <c r="D124" s="71">
        <v>2</v>
      </c>
      <c r="E124" s="71">
        <v>2</v>
      </c>
      <c r="F124" s="72">
        <v>2</v>
      </c>
      <c r="G124" s="344" t="s">
        <v>313</v>
      </c>
      <c r="H124" s="345"/>
      <c r="I124" s="451">
        <v>1</v>
      </c>
      <c r="J124" s="452"/>
      <c r="K124" s="1" t="str">
        <f t="shared" si="4"/>
        <v/>
      </c>
      <c r="L124" s="1" t="str">
        <f t="shared" si="5"/>
        <v/>
      </c>
      <c r="M124" s="1" t="str">
        <f t="shared" si="6"/>
        <v/>
      </c>
      <c r="N124" s="1" t="str">
        <f t="shared" si="7"/>
        <v/>
      </c>
    </row>
    <row r="125" spans="1:14" ht="18" customHeight="1" thickBot="1">
      <c r="A125" s="200"/>
      <c r="B125" s="160" t="b">
        <v>0</v>
      </c>
      <c r="C125" s="100"/>
      <c r="D125" s="84"/>
      <c r="E125" s="84"/>
      <c r="F125" s="85"/>
      <c r="G125" s="411" t="s">
        <v>882</v>
      </c>
      <c r="H125" s="412"/>
      <c r="I125" s="413"/>
      <c r="J125" s="414"/>
      <c r="K125" s="1" t="str">
        <f t="shared" si="4"/>
        <v/>
      </c>
      <c r="L125" s="1" t="str">
        <f t="shared" si="5"/>
        <v/>
      </c>
      <c r="M125" s="1" t="str">
        <f t="shared" si="6"/>
        <v/>
      </c>
      <c r="N125" s="1" t="str">
        <f t="shared" si="7"/>
        <v/>
      </c>
    </row>
    <row r="126" spans="1:14" ht="18" customHeight="1" thickBot="1">
      <c r="A126" s="200"/>
      <c r="B126" s="402" t="b">
        <v>0</v>
      </c>
      <c r="C126" s="403"/>
      <c r="D126" s="403"/>
      <c r="E126" s="403"/>
      <c r="F126" s="404"/>
      <c r="G126" s="363" t="s">
        <v>1098</v>
      </c>
      <c r="H126" s="364"/>
      <c r="I126" s="364"/>
      <c r="J126" s="365"/>
      <c r="K126" s="1" t="str">
        <f t="shared" si="4"/>
        <v/>
      </c>
      <c r="L126" s="1" t="str">
        <f t="shared" si="5"/>
        <v/>
      </c>
      <c r="M126" s="1" t="str">
        <f t="shared" si="6"/>
        <v/>
      </c>
      <c r="N126" s="1" t="str">
        <f t="shared" si="7"/>
        <v/>
      </c>
    </row>
    <row r="127" spans="1:14" ht="26" customHeight="1">
      <c r="A127" s="200"/>
      <c r="B127" s="160" t="b">
        <v>0</v>
      </c>
      <c r="C127" s="98"/>
      <c r="D127" s="75"/>
      <c r="E127" s="75"/>
      <c r="F127" s="76"/>
      <c r="G127" s="405" t="s">
        <v>312</v>
      </c>
      <c r="H127" s="406"/>
      <c r="I127" s="407" t="s">
        <v>883</v>
      </c>
      <c r="J127" s="408"/>
      <c r="K127" s="1" t="str">
        <f t="shared" si="4"/>
        <v/>
      </c>
      <c r="L127" s="1" t="str">
        <f t="shared" si="5"/>
        <v/>
      </c>
      <c r="M127" s="1" t="str">
        <f t="shared" si="6"/>
        <v/>
      </c>
      <c r="N127" s="1" t="str">
        <f t="shared" si="7"/>
        <v/>
      </c>
    </row>
    <row r="128" spans="1:14" ht="18" customHeight="1">
      <c r="A128" s="200"/>
      <c r="B128" s="160" t="b">
        <v>0</v>
      </c>
      <c r="C128" s="104">
        <v>6</v>
      </c>
      <c r="D128" s="71">
        <v>6</v>
      </c>
      <c r="E128" s="71">
        <v>6</v>
      </c>
      <c r="F128" s="72">
        <v>6</v>
      </c>
      <c r="G128" s="344" t="s">
        <v>90</v>
      </c>
      <c r="H128" s="345"/>
      <c r="I128" s="374"/>
      <c r="J128" s="375"/>
      <c r="K128" s="1" t="str">
        <f t="shared" ref="K128:K169" si="8">IF(B128=TRUE,C128,"")</f>
        <v/>
      </c>
      <c r="L128" s="1" t="str">
        <f t="shared" ref="L128:L169" si="9">IF(B128=TRUE,D128,"")</f>
        <v/>
      </c>
      <c r="M128" s="1" t="str">
        <f t="shared" ref="M128:M169" si="10">IF(B128=TRUE,E128,"")</f>
        <v/>
      </c>
      <c r="N128" s="1" t="str">
        <f t="shared" ref="N128:N169" si="11">IF(B128=TRUE,F128,"")</f>
        <v/>
      </c>
    </row>
    <row r="129" spans="1:14" ht="18" customHeight="1">
      <c r="A129" s="200"/>
      <c r="B129" s="160" t="b">
        <v>0</v>
      </c>
      <c r="C129" s="98">
        <v>2</v>
      </c>
      <c r="D129" s="75">
        <v>2</v>
      </c>
      <c r="E129" s="75">
        <v>2</v>
      </c>
      <c r="F129" s="76">
        <v>2</v>
      </c>
      <c r="G129" s="405" t="s">
        <v>91</v>
      </c>
      <c r="H129" s="406"/>
      <c r="I129" s="407"/>
      <c r="J129" s="408"/>
      <c r="K129" s="1" t="str">
        <f t="shared" si="8"/>
        <v/>
      </c>
      <c r="L129" s="1" t="str">
        <f t="shared" si="9"/>
        <v/>
      </c>
      <c r="M129" s="1" t="str">
        <f t="shared" si="10"/>
        <v/>
      </c>
      <c r="N129" s="1" t="str">
        <f t="shared" si="11"/>
        <v/>
      </c>
    </row>
    <row r="130" spans="1:14" ht="18" customHeight="1">
      <c r="A130" s="200"/>
      <c r="B130" s="160" t="b">
        <v>0</v>
      </c>
      <c r="C130" s="104">
        <v>15</v>
      </c>
      <c r="D130" s="71">
        <v>15</v>
      </c>
      <c r="E130" s="71"/>
      <c r="F130" s="72">
        <v>6</v>
      </c>
      <c r="G130" s="344" t="s">
        <v>314</v>
      </c>
      <c r="H130" s="345"/>
      <c r="I130" s="374" t="s">
        <v>246</v>
      </c>
      <c r="J130" s="375"/>
      <c r="K130" s="1" t="str">
        <f t="shared" si="8"/>
        <v/>
      </c>
      <c r="L130" s="1" t="str">
        <f t="shared" si="9"/>
        <v/>
      </c>
      <c r="M130" s="1" t="str">
        <f t="shared" si="10"/>
        <v/>
      </c>
      <c r="N130" s="1" t="str">
        <f t="shared" si="11"/>
        <v/>
      </c>
    </row>
    <row r="131" spans="1:14" ht="27" customHeight="1">
      <c r="A131" s="200"/>
      <c r="B131" s="160" t="b">
        <v>0</v>
      </c>
      <c r="C131" s="98"/>
      <c r="D131" s="75"/>
      <c r="E131" s="75">
        <v>15</v>
      </c>
      <c r="F131" s="76"/>
      <c r="G131" s="405" t="s">
        <v>247</v>
      </c>
      <c r="H131" s="406"/>
      <c r="I131" s="407" t="s">
        <v>1109</v>
      </c>
      <c r="J131" s="408"/>
      <c r="K131" s="1" t="str">
        <f t="shared" si="8"/>
        <v/>
      </c>
      <c r="L131" s="1" t="str">
        <f t="shared" si="9"/>
        <v/>
      </c>
      <c r="M131" s="1" t="str">
        <f t="shared" si="10"/>
        <v/>
      </c>
      <c r="N131" s="1" t="str">
        <f t="shared" si="11"/>
        <v/>
      </c>
    </row>
    <row r="132" spans="1:14" ht="18" customHeight="1">
      <c r="A132" s="200"/>
      <c r="B132" s="160" t="b">
        <v>0</v>
      </c>
      <c r="C132" s="104">
        <v>6</v>
      </c>
      <c r="D132" s="71">
        <v>6</v>
      </c>
      <c r="E132" s="71">
        <v>6</v>
      </c>
      <c r="F132" s="72">
        <v>6</v>
      </c>
      <c r="G132" s="344" t="s">
        <v>248</v>
      </c>
      <c r="H132" s="345"/>
      <c r="I132" s="374"/>
      <c r="J132" s="375"/>
      <c r="K132" s="1" t="str">
        <f t="shared" si="8"/>
        <v/>
      </c>
      <c r="L132" s="1" t="str">
        <f t="shared" si="9"/>
        <v/>
      </c>
      <c r="M132" s="1" t="str">
        <f t="shared" si="10"/>
        <v/>
      </c>
      <c r="N132" s="1" t="str">
        <f t="shared" si="11"/>
        <v/>
      </c>
    </row>
    <row r="133" spans="1:14" ht="27" customHeight="1">
      <c r="A133" s="200"/>
      <c r="B133" s="160" t="b">
        <v>0</v>
      </c>
      <c r="C133" s="98"/>
      <c r="D133" s="75"/>
      <c r="E133" s="75"/>
      <c r="F133" s="76"/>
      <c r="G133" s="405" t="s">
        <v>367</v>
      </c>
      <c r="H133" s="406"/>
      <c r="I133" s="407"/>
      <c r="J133" s="408"/>
      <c r="K133" s="1" t="str">
        <f t="shared" si="8"/>
        <v/>
      </c>
      <c r="L133" s="1" t="str">
        <f t="shared" si="9"/>
        <v/>
      </c>
      <c r="M133" s="1" t="str">
        <f t="shared" si="10"/>
        <v/>
      </c>
      <c r="N133" s="1" t="str">
        <f t="shared" si="11"/>
        <v/>
      </c>
    </row>
    <row r="134" spans="1:14" ht="18" customHeight="1">
      <c r="A134" s="200"/>
      <c r="B134" s="160" t="b">
        <v>0</v>
      </c>
      <c r="C134" s="104"/>
      <c r="D134" s="71"/>
      <c r="E134" s="71"/>
      <c r="F134" s="72"/>
      <c r="G134" s="344" t="s">
        <v>368</v>
      </c>
      <c r="H134" s="345"/>
      <c r="I134" s="374"/>
      <c r="J134" s="375"/>
      <c r="K134" s="1" t="str">
        <f t="shared" si="8"/>
        <v/>
      </c>
      <c r="L134" s="1" t="str">
        <f t="shared" si="9"/>
        <v/>
      </c>
      <c r="M134" s="1" t="str">
        <f t="shared" si="10"/>
        <v/>
      </c>
      <c r="N134" s="1" t="str">
        <f t="shared" si="11"/>
        <v/>
      </c>
    </row>
    <row r="135" spans="1:14" ht="18" customHeight="1">
      <c r="A135" s="200"/>
      <c r="B135" s="160" t="b">
        <v>0</v>
      </c>
      <c r="C135" s="98"/>
      <c r="D135" s="75" t="s">
        <v>736</v>
      </c>
      <c r="E135" s="75"/>
      <c r="F135" s="76"/>
      <c r="G135" s="405" t="s">
        <v>1108</v>
      </c>
      <c r="H135" s="406"/>
      <c r="I135" s="407"/>
      <c r="J135" s="408"/>
      <c r="K135" s="1" t="str">
        <f t="shared" si="8"/>
        <v/>
      </c>
      <c r="L135" s="1" t="str">
        <f t="shared" si="9"/>
        <v/>
      </c>
      <c r="M135" s="1" t="str">
        <f t="shared" si="10"/>
        <v/>
      </c>
      <c r="N135" s="1" t="str">
        <f t="shared" si="11"/>
        <v/>
      </c>
    </row>
    <row r="136" spans="1:14" ht="18" customHeight="1">
      <c r="A136" s="200"/>
      <c r="B136" s="160" t="b">
        <v>0</v>
      </c>
      <c r="C136" s="104"/>
      <c r="D136" s="71" t="s">
        <v>736</v>
      </c>
      <c r="E136" s="71"/>
      <c r="F136" s="72"/>
      <c r="G136" s="344" t="s">
        <v>369</v>
      </c>
      <c r="H136" s="345"/>
      <c r="I136" s="374" t="s">
        <v>370</v>
      </c>
      <c r="J136" s="375"/>
      <c r="K136" s="1" t="str">
        <f t="shared" si="8"/>
        <v/>
      </c>
      <c r="L136" s="1" t="str">
        <f t="shared" si="9"/>
        <v/>
      </c>
      <c r="M136" s="1" t="str">
        <f t="shared" si="10"/>
        <v/>
      </c>
      <c r="N136" s="1" t="str">
        <f t="shared" si="11"/>
        <v/>
      </c>
    </row>
    <row r="137" spans="1:14" ht="18" customHeight="1">
      <c r="A137" s="200"/>
      <c r="B137" s="160" t="b">
        <v>0</v>
      </c>
      <c r="C137" s="98"/>
      <c r="D137" s="75">
        <v>6</v>
      </c>
      <c r="E137" s="75"/>
      <c r="F137" s="76"/>
      <c r="G137" s="405" t="s">
        <v>371</v>
      </c>
      <c r="H137" s="406"/>
      <c r="I137" s="407"/>
      <c r="J137" s="408"/>
      <c r="K137" s="1" t="str">
        <f t="shared" si="8"/>
        <v/>
      </c>
      <c r="L137" s="1" t="str">
        <f t="shared" si="9"/>
        <v/>
      </c>
      <c r="M137" s="1" t="str">
        <f t="shared" si="10"/>
        <v/>
      </c>
      <c r="N137" s="1" t="str">
        <f t="shared" si="11"/>
        <v/>
      </c>
    </row>
    <row r="138" spans="1:14" ht="18" customHeight="1">
      <c r="A138" s="200"/>
      <c r="B138" s="160" t="b">
        <v>0</v>
      </c>
      <c r="C138" s="104"/>
      <c r="D138" s="71">
        <v>15</v>
      </c>
      <c r="E138" s="71"/>
      <c r="F138" s="72"/>
      <c r="G138" s="344" t="s">
        <v>1217</v>
      </c>
      <c r="H138" s="345"/>
      <c r="I138" s="374" t="s">
        <v>1110</v>
      </c>
      <c r="J138" s="375"/>
      <c r="K138" s="1" t="str">
        <f t="shared" si="8"/>
        <v/>
      </c>
      <c r="L138" s="1" t="str">
        <f t="shared" si="9"/>
        <v/>
      </c>
      <c r="M138" s="1" t="str">
        <f t="shared" si="10"/>
        <v/>
      </c>
      <c r="N138" s="1" t="str">
        <f t="shared" si="11"/>
        <v/>
      </c>
    </row>
    <row r="139" spans="1:14" ht="18" customHeight="1" thickBot="1">
      <c r="A139" s="200"/>
      <c r="B139" s="160" t="b">
        <v>0</v>
      </c>
      <c r="C139" s="100"/>
      <c r="D139" s="84" t="s">
        <v>736</v>
      </c>
      <c r="E139" s="84"/>
      <c r="F139" s="85"/>
      <c r="G139" s="411" t="s">
        <v>1117</v>
      </c>
      <c r="H139" s="412"/>
      <c r="I139" s="413"/>
      <c r="J139" s="414"/>
    </row>
    <row r="140" spans="1:14" ht="18" customHeight="1" thickBot="1">
      <c r="A140" s="200"/>
      <c r="B140" s="402"/>
      <c r="C140" s="403"/>
      <c r="D140" s="403"/>
      <c r="E140" s="403"/>
      <c r="F140" s="404"/>
      <c r="G140" s="363" t="s">
        <v>1099</v>
      </c>
      <c r="H140" s="364"/>
      <c r="I140" s="364"/>
      <c r="J140" s="365"/>
      <c r="K140" s="1" t="str">
        <f t="shared" si="8"/>
        <v/>
      </c>
      <c r="L140" s="1" t="str">
        <f t="shared" si="9"/>
        <v/>
      </c>
      <c r="M140" s="1" t="str">
        <f t="shared" si="10"/>
        <v/>
      </c>
      <c r="N140" s="1" t="str">
        <f t="shared" si="11"/>
        <v/>
      </c>
    </row>
    <row r="141" spans="1:14" ht="18" customHeight="1">
      <c r="A141" s="200"/>
      <c r="B141" s="160" t="b">
        <v>0</v>
      </c>
      <c r="C141" s="98"/>
      <c r="D141" s="75">
        <v>15</v>
      </c>
      <c r="E141" s="75"/>
      <c r="F141" s="76"/>
      <c r="G141" s="405" t="s">
        <v>1116</v>
      </c>
      <c r="H141" s="406"/>
      <c r="I141" s="407" t="s">
        <v>1115</v>
      </c>
      <c r="J141" s="408"/>
      <c r="K141" s="1" t="str">
        <f t="shared" si="8"/>
        <v/>
      </c>
      <c r="L141" s="1" t="str">
        <f t="shared" si="9"/>
        <v/>
      </c>
      <c r="M141" s="1" t="str">
        <f t="shared" si="10"/>
        <v/>
      </c>
      <c r="N141" s="1" t="str">
        <f t="shared" si="11"/>
        <v/>
      </c>
    </row>
    <row r="142" spans="1:14" ht="18" customHeight="1">
      <c r="A142" s="200"/>
      <c r="B142" s="160" t="b">
        <v>0</v>
      </c>
      <c r="C142" s="104"/>
      <c r="D142" s="71" t="s">
        <v>736</v>
      </c>
      <c r="E142" s="71"/>
      <c r="F142" s="72"/>
      <c r="G142" s="344" t="s">
        <v>1102</v>
      </c>
      <c r="H142" s="345"/>
      <c r="I142" s="374"/>
      <c r="J142" s="375"/>
    </row>
    <row r="143" spans="1:14" ht="18" customHeight="1">
      <c r="A143" s="200"/>
      <c r="B143" s="160" t="b">
        <v>0</v>
      </c>
      <c r="C143" s="98">
        <v>6</v>
      </c>
      <c r="D143" s="75">
        <v>6</v>
      </c>
      <c r="E143" s="75">
        <v>6</v>
      </c>
      <c r="F143" s="76">
        <v>6</v>
      </c>
      <c r="G143" s="405" t="s">
        <v>225</v>
      </c>
      <c r="H143" s="406"/>
      <c r="I143" s="407"/>
      <c r="J143" s="408"/>
      <c r="K143" s="1" t="str">
        <f t="shared" si="8"/>
        <v/>
      </c>
      <c r="L143" s="1" t="str">
        <f t="shared" si="9"/>
        <v/>
      </c>
      <c r="M143" s="1" t="str">
        <f t="shared" si="10"/>
        <v/>
      </c>
      <c r="N143" s="1" t="str">
        <f t="shared" si="11"/>
        <v/>
      </c>
    </row>
    <row r="144" spans="1:14" ht="61" customHeight="1">
      <c r="A144" s="200"/>
      <c r="B144" s="160" t="b">
        <v>0</v>
      </c>
      <c r="C144" s="104">
        <v>6</v>
      </c>
      <c r="D144" s="71">
        <v>6</v>
      </c>
      <c r="E144" s="71">
        <v>6</v>
      </c>
      <c r="F144" s="72">
        <v>6</v>
      </c>
      <c r="G144" s="344" t="s">
        <v>177</v>
      </c>
      <c r="H144" s="345"/>
      <c r="I144" s="374" t="s">
        <v>1113</v>
      </c>
      <c r="J144" s="375"/>
      <c r="K144" s="1" t="str">
        <f t="shared" si="8"/>
        <v/>
      </c>
      <c r="L144" s="1" t="str">
        <f t="shared" si="9"/>
        <v/>
      </c>
      <c r="M144" s="1" t="str">
        <f t="shared" si="10"/>
        <v/>
      </c>
      <c r="N144" s="1" t="str">
        <f t="shared" si="11"/>
        <v/>
      </c>
    </row>
    <row r="145" spans="1:14" ht="18" customHeight="1">
      <c r="A145" s="200"/>
      <c r="B145" s="160" t="b">
        <v>0</v>
      </c>
      <c r="C145" s="98"/>
      <c r="D145" s="75"/>
      <c r="E145" s="75"/>
      <c r="F145" s="76">
        <v>2</v>
      </c>
      <c r="G145" s="415" t="s">
        <v>293</v>
      </c>
      <c r="H145" s="406"/>
      <c r="I145" s="407" t="s">
        <v>359</v>
      </c>
      <c r="J145" s="408"/>
      <c r="K145" s="1" t="str">
        <f t="shared" si="8"/>
        <v/>
      </c>
      <c r="L145" s="1" t="str">
        <f t="shared" si="9"/>
        <v/>
      </c>
      <c r="M145" s="1" t="str">
        <f t="shared" si="10"/>
        <v/>
      </c>
      <c r="N145" s="1" t="str">
        <f t="shared" si="11"/>
        <v/>
      </c>
    </row>
    <row r="146" spans="1:14" ht="18" customHeight="1">
      <c r="A146" s="200"/>
      <c r="B146" s="160" t="b">
        <v>0</v>
      </c>
      <c r="C146" s="104"/>
      <c r="D146" s="71"/>
      <c r="E146" s="71"/>
      <c r="F146" s="72"/>
      <c r="G146" s="344" t="s">
        <v>360</v>
      </c>
      <c r="H146" s="345"/>
      <c r="I146" s="374"/>
      <c r="J146" s="375"/>
      <c r="K146" s="1" t="str">
        <f t="shared" si="8"/>
        <v/>
      </c>
      <c r="L146" s="1" t="str">
        <f t="shared" si="9"/>
        <v/>
      </c>
      <c r="M146" s="1" t="str">
        <f t="shared" si="10"/>
        <v/>
      </c>
      <c r="N146" s="1" t="str">
        <f t="shared" si="11"/>
        <v/>
      </c>
    </row>
    <row r="147" spans="1:14" ht="18" customHeight="1">
      <c r="A147" s="200"/>
      <c r="B147" s="160" t="b">
        <v>0</v>
      </c>
      <c r="C147" s="98"/>
      <c r="D147" s="75"/>
      <c r="E147" s="75"/>
      <c r="F147" s="76"/>
      <c r="G147" s="405" t="s">
        <v>1053</v>
      </c>
      <c r="H147" s="406"/>
      <c r="I147" s="407" t="s">
        <v>886</v>
      </c>
      <c r="J147" s="408"/>
      <c r="K147" s="1" t="str">
        <f t="shared" si="8"/>
        <v/>
      </c>
      <c r="L147" s="1" t="str">
        <f t="shared" si="9"/>
        <v/>
      </c>
      <c r="M147" s="1" t="str">
        <f t="shared" si="10"/>
        <v/>
      </c>
      <c r="N147" s="1" t="str">
        <f t="shared" si="11"/>
        <v/>
      </c>
    </row>
    <row r="148" spans="1:14" ht="24" customHeight="1">
      <c r="A148" s="200"/>
      <c r="B148" s="160" t="b">
        <v>0</v>
      </c>
      <c r="C148" s="104"/>
      <c r="D148" s="71"/>
      <c r="E148" s="71"/>
      <c r="F148" s="72"/>
      <c r="G148" s="344" t="s">
        <v>305</v>
      </c>
      <c r="H148" s="345"/>
      <c r="I148" s="374" t="s">
        <v>1114</v>
      </c>
      <c r="J148" s="375"/>
    </row>
    <row r="149" spans="1:14" ht="18" customHeight="1">
      <c r="A149" s="200"/>
      <c r="B149" s="160" t="b">
        <v>0</v>
      </c>
      <c r="C149" s="98">
        <v>6</v>
      </c>
      <c r="D149" s="75">
        <v>6</v>
      </c>
      <c r="E149" s="75">
        <v>6</v>
      </c>
      <c r="F149" s="76">
        <v>6</v>
      </c>
      <c r="G149" s="405" t="s">
        <v>276</v>
      </c>
      <c r="H149" s="406"/>
      <c r="I149" s="407" t="s">
        <v>887</v>
      </c>
      <c r="J149" s="408"/>
      <c r="K149" s="1" t="str">
        <f t="shared" si="8"/>
        <v/>
      </c>
      <c r="L149" s="1" t="str">
        <f t="shared" si="9"/>
        <v/>
      </c>
      <c r="M149" s="1" t="str">
        <f t="shared" si="10"/>
        <v/>
      </c>
      <c r="N149" s="1" t="str">
        <f t="shared" si="11"/>
        <v/>
      </c>
    </row>
    <row r="150" spans="1:14" ht="18" customHeight="1">
      <c r="A150" s="200"/>
      <c r="B150" s="160" t="b">
        <v>0</v>
      </c>
      <c r="C150" s="104">
        <v>15</v>
      </c>
      <c r="D150" s="71">
        <v>15</v>
      </c>
      <c r="E150" s="71">
        <v>15</v>
      </c>
      <c r="F150" s="72">
        <v>15</v>
      </c>
      <c r="G150" s="344" t="s">
        <v>884</v>
      </c>
      <c r="H150" s="345"/>
      <c r="I150" s="374"/>
      <c r="J150" s="375"/>
      <c r="K150" s="1" t="str">
        <f t="shared" si="8"/>
        <v/>
      </c>
      <c r="L150" s="1" t="str">
        <f t="shared" si="9"/>
        <v/>
      </c>
      <c r="M150" s="1" t="str">
        <f t="shared" si="10"/>
        <v/>
      </c>
      <c r="N150" s="1" t="str">
        <f t="shared" si="11"/>
        <v/>
      </c>
    </row>
    <row r="151" spans="1:14" ht="27" customHeight="1" thickBot="1">
      <c r="A151" s="200"/>
      <c r="B151" s="162" t="b">
        <v>0</v>
      </c>
      <c r="C151" s="100">
        <v>25</v>
      </c>
      <c r="D151" s="84">
        <v>25</v>
      </c>
      <c r="E151" s="84">
        <v>25</v>
      </c>
      <c r="F151" s="85">
        <v>25</v>
      </c>
      <c r="G151" s="405" t="s">
        <v>885</v>
      </c>
      <c r="H151" s="406"/>
      <c r="I151" s="407" t="s">
        <v>275</v>
      </c>
      <c r="J151" s="408"/>
      <c r="K151" s="1" t="str">
        <f t="shared" si="8"/>
        <v/>
      </c>
      <c r="L151" s="1" t="str">
        <f t="shared" si="9"/>
        <v/>
      </c>
      <c r="M151" s="1" t="str">
        <f t="shared" si="10"/>
        <v/>
      </c>
      <c r="N151" s="1" t="str">
        <f t="shared" si="11"/>
        <v/>
      </c>
    </row>
    <row r="152" spans="1:14" ht="31" customHeight="1" thickBot="1">
      <c r="A152" s="200"/>
      <c r="B152" s="402"/>
      <c r="C152" s="403"/>
      <c r="D152" s="403"/>
      <c r="E152" s="403"/>
      <c r="F152" s="404"/>
      <c r="G152" s="363" t="s">
        <v>277</v>
      </c>
      <c r="H152" s="364"/>
      <c r="I152" s="364"/>
      <c r="J152" s="365"/>
      <c r="K152" s="1" t="str">
        <f t="shared" si="8"/>
        <v/>
      </c>
      <c r="L152" s="1" t="str">
        <f t="shared" si="9"/>
        <v/>
      </c>
      <c r="M152" s="1" t="str">
        <f t="shared" si="10"/>
        <v/>
      </c>
      <c r="N152" s="1" t="str">
        <f t="shared" si="11"/>
        <v/>
      </c>
    </row>
    <row r="153" spans="1:14" ht="40" customHeight="1">
      <c r="A153" s="200"/>
      <c r="B153" s="159" t="b">
        <v>0</v>
      </c>
      <c r="C153" s="98"/>
      <c r="D153" s="75"/>
      <c r="E153" s="75"/>
      <c r="F153" s="76"/>
      <c r="G153" s="405" t="s">
        <v>1090</v>
      </c>
      <c r="H153" s="406"/>
      <c r="I153" s="407" t="s">
        <v>337</v>
      </c>
      <c r="J153" s="408"/>
      <c r="K153" s="1" t="str">
        <f t="shared" si="8"/>
        <v/>
      </c>
      <c r="L153" s="1" t="str">
        <f t="shared" si="9"/>
        <v/>
      </c>
      <c r="M153" s="1" t="str">
        <f t="shared" si="10"/>
        <v/>
      </c>
      <c r="N153" s="1" t="str">
        <f t="shared" si="11"/>
        <v/>
      </c>
    </row>
    <row r="154" spans="1:14" ht="18" customHeight="1">
      <c r="A154" s="200"/>
      <c r="B154" s="160" t="b">
        <v>0</v>
      </c>
      <c r="C154" s="104"/>
      <c r="D154" s="71"/>
      <c r="E154" s="71"/>
      <c r="F154" s="72"/>
      <c r="G154" s="344" t="s">
        <v>1091</v>
      </c>
      <c r="H154" s="345"/>
      <c r="I154" s="374" t="s">
        <v>1003</v>
      </c>
      <c r="J154" s="375"/>
      <c r="K154" s="1" t="str">
        <f t="shared" si="8"/>
        <v/>
      </c>
      <c r="L154" s="1" t="str">
        <f t="shared" si="9"/>
        <v/>
      </c>
      <c r="M154" s="1" t="str">
        <f t="shared" si="10"/>
        <v/>
      </c>
      <c r="N154" s="1" t="str">
        <f t="shared" si="11"/>
        <v/>
      </c>
    </row>
    <row r="155" spans="1:14" ht="18" customHeight="1">
      <c r="A155" s="200"/>
      <c r="B155" s="160" t="b">
        <v>0</v>
      </c>
      <c r="C155" s="98">
        <v>2</v>
      </c>
      <c r="D155" s="75"/>
      <c r="E155" s="75"/>
      <c r="F155" s="76"/>
      <c r="G155" s="405" t="s">
        <v>278</v>
      </c>
      <c r="H155" s="406"/>
      <c r="I155" s="407"/>
      <c r="J155" s="408"/>
      <c r="K155" s="1" t="str">
        <f t="shared" si="8"/>
        <v/>
      </c>
      <c r="L155" s="1" t="str">
        <f t="shared" si="9"/>
        <v/>
      </c>
      <c r="M155" s="1" t="str">
        <f t="shared" si="10"/>
        <v/>
      </c>
      <c r="N155" s="1" t="str">
        <f t="shared" si="11"/>
        <v/>
      </c>
    </row>
    <row r="156" spans="1:14" ht="18" customHeight="1">
      <c r="A156" s="200"/>
      <c r="B156" s="160" t="b">
        <v>0</v>
      </c>
      <c r="C156" s="104">
        <v>15</v>
      </c>
      <c r="D156" s="71">
        <v>15</v>
      </c>
      <c r="E156" s="71">
        <v>15</v>
      </c>
      <c r="F156" s="72">
        <v>15</v>
      </c>
      <c r="G156" s="344" t="s">
        <v>338</v>
      </c>
      <c r="H156" s="345"/>
      <c r="I156" s="374"/>
      <c r="J156" s="375"/>
      <c r="K156" s="1" t="str">
        <f t="shared" si="8"/>
        <v/>
      </c>
      <c r="L156" s="1" t="str">
        <f t="shared" si="9"/>
        <v/>
      </c>
      <c r="M156" s="1" t="str">
        <f t="shared" si="10"/>
        <v/>
      </c>
      <c r="N156" s="1" t="str">
        <f t="shared" si="11"/>
        <v/>
      </c>
    </row>
    <row r="157" spans="1:14" ht="18" customHeight="1">
      <c r="A157" s="200"/>
      <c r="B157" s="160" t="b">
        <v>0</v>
      </c>
      <c r="C157" s="98">
        <v>4</v>
      </c>
      <c r="D157" s="75" t="s">
        <v>1103</v>
      </c>
      <c r="E157" s="75"/>
      <c r="F157" s="76"/>
      <c r="G157" s="405" t="s">
        <v>946</v>
      </c>
      <c r="H157" s="406"/>
      <c r="I157" s="407"/>
      <c r="J157" s="408"/>
      <c r="K157" s="1" t="str">
        <f t="shared" si="8"/>
        <v/>
      </c>
      <c r="L157" s="1" t="str">
        <f t="shared" si="9"/>
        <v/>
      </c>
      <c r="M157" s="1" t="str">
        <f t="shared" si="10"/>
        <v/>
      </c>
      <c r="N157" s="1" t="str">
        <f t="shared" si="11"/>
        <v/>
      </c>
    </row>
    <row r="158" spans="1:14" ht="18" customHeight="1">
      <c r="A158" s="200"/>
      <c r="B158" s="160" t="b">
        <v>0</v>
      </c>
      <c r="C158" s="104">
        <v>15</v>
      </c>
      <c r="D158" s="71">
        <v>15</v>
      </c>
      <c r="E158" s="71">
        <v>15</v>
      </c>
      <c r="F158" s="72">
        <v>15</v>
      </c>
      <c r="G158" s="344" t="s">
        <v>92</v>
      </c>
      <c r="H158" s="345"/>
      <c r="I158" s="374"/>
      <c r="J158" s="375"/>
      <c r="K158" s="1" t="str">
        <f t="shared" si="8"/>
        <v/>
      </c>
      <c r="L158" s="1" t="str">
        <f t="shared" si="9"/>
        <v/>
      </c>
      <c r="M158" s="1" t="str">
        <f t="shared" si="10"/>
        <v/>
      </c>
      <c r="N158" s="1" t="str">
        <f t="shared" si="11"/>
        <v/>
      </c>
    </row>
    <row r="159" spans="1:14" ht="18" customHeight="1">
      <c r="A159" s="200"/>
      <c r="B159" s="160" t="b">
        <v>0</v>
      </c>
      <c r="C159" s="98">
        <v>6</v>
      </c>
      <c r="D159" s="75">
        <v>6</v>
      </c>
      <c r="E159" s="75">
        <v>6</v>
      </c>
      <c r="F159" s="76">
        <v>6</v>
      </c>
      <c r="G159" s="405" t="s">
        <v>1218</v>
      </c>
      <c r="H159" s="406"/>
      <c r="I159" s="407"/>
      <c r="J159" s="408"/>
      <c r="K159" s="1" t="str">
        <f t="shared" si="8"/>
        <v/>
      </c>
      <c r="L159" s="1" t="str">
        <f t="shared" si="9"/>
        <v/>
      </c>
      <c r="M159" s="1" t="str">
        <f t="shared" si="10"/>
        <v/>
      </c>
      <c r="N159" s="1" t="str">
        <f t="shared" si="11"/>
        <v/>
      </c>
    </row>
    <row r="160" spans="1:14" ht="18" customHeight="1">
      <c r="A160" s="200"/>
      <c r="B160" s="160" t="b">
        <v>0</v>
      </c>
      <c r="C160" s="104">
        <v>15</v>
      </c>
      <c r="D160" s="71">
        <v>15</v>
      </c>
      <c r="E160" s="71">
        <v>15</v>
      </c>
      <c r="F160" s="72">
        <v>15</v>
      </c>
      <c r="G160" s="344" t="s">
        <v>339</v>
      </c>
      <c r="H160" s="345"/>
      <c r="I160" s="374" t="s">
        <v>340</v>
      </c>
      <c r="J160" s="375"/>
      <c r="K160" s="1" t="str">
        <f t="shared" si="8"/>
        <v/>
      </c>
      <c r="L160" s="1" t="str">
        <f t="shared" si="9"/>
        <v/>
      </c>
      <c r="M160" s="1" t="str">
        <f t="shared" si="10"/>
        <v/>
      </c>
      <c r="N160" s="1" t="str">
        <f t="shared" si="11"/>
        <v/>
      </c>
    </row>
    <row r="161" spans="1:14" ht="18" customHeight="1">
      <c r="A161" s="200"/>
      <c r="B161" s="160" t="b">
        <v>0</v>
      </c>
      <c r="C161" s="98">
        <v>6</v>
      </c>
      <c r="D161" s="75">
        <v>6</v>
      </c>
      <c r="E161" s="75">
        <v>6</v>
      </c>
      <c r="F161" s="76">
        <v>6</v>
      </c>
      <c r="G161" s="405" t="s">
        <v>272</v>
      </c>
      <c r="H161" s="406"/>
      <c r="I161" s="407"/>
      <c r="J161" s="408"/>
      <c r="K161" s="1" t="str">
        <f t="shared" si="8"/>
        <v/>
      </c>
      <c r="L161" s="1" t="str">
        <f t="shared" si="9"/>
        <v/>
      </c>
      <c r="M161" s="1" t="str">
        <f t="shared" si="10"/>
        <v/>
      </c>
      <c r="N161" s="1" t="str">
        <f t="shared" si="11"/>
        <v/>
      </c>
    </row>
    <row r="162" spans="1:14" ht="18" customHeight="1">
      <c r="A162" s="200"/>
      <c r="B162" s="160" t="b">
        <v>0</v>
      </c>
      <c r="C162" s="104">
        <v>15</v>
      </c>
      <c r="D162" s="71">
        <v>15</v>
      </c>
      <c r="E162" s="71">
        <v>15</v>
      </c>
      <c r="F162" s="72">
        <v>15</v>
      </c>
      <c r="G162" s="344" t="s">
        <v>335</v>
      </c>
      <c r="H162" s="345"/>
      <c r="I162" s="374"/>
      <c r="J162" s="375"/>
      <c r="K162" s="1" t="str">
        <f t="shared" si="8"/>
        <v/>
      </c>
      <c r="L162" s="1" t="str">
        <f t="shared" si="9"/>
        <v/>
      </c>
      <c r="M162" s="1" t="str">
        <f t="shared" si="10"/>
        <v/>
      </c>
      <c r="N162" s="1" t="str">
        <f t="shared" si="11"/>
        <v/>
      </c>
    </row>
    <row r="163" spans="1:14" ht="53" customHeight="1">
      <c r="A163" s="200"/>
      <c r="B163" s="160" t="b">
        <v>0</v>
      </c>
      <c r="C163" s="98">
        <v>6</v>
      </c>
      <c r="D163" s="75">
        <v>6</v>
      </c>
      <c r="E163" s="75">
        <v>6</v>
      </c>
      <c r="F163" s="76">
        <v>6</v>
      </c>
      <c r="G163" s="405" t="s">
        <v>336</v>
      </c>
      <c r="H163" s="406"/>
      <c r="I163" s="407" t="s">
        <v>814</v>
      </c>
      <c r="J163" s="408"/>
      <c r="K163" s="1" t="str">
        <f t="shared" si="8"/>
        <v/>
      </c>
      <c r="L163" s="1" t="str">
        <f t="shared" si="9"/>
        <v/>
      </c>
      <c r="M163" s="1" t="str">
        <f t="shared" si="10"/>
        <v/>
      </c>
      <c r="N163" s="1" t="str">
        <f t="shared" si="11"/>
        <v/>
      </c>
    </row>
    <row r="164" spans="1:14" ht="18" customHeight="1">
      <c r="A164" s="200"/>
      <c r="B164" s="160" t="b">
        <v>0</v>
      </c>
      <c r="C164" s="104">
        <v>15</v>
      </c>
      <c r="D164" s="71">
        <v>15</v>
      </c>
      <c r="E164" s="71">
        <v>15</v>
      </c>
      <c r="F164" s="72">
        <v>15</v>
      </c>
      <c r="G164" s="344" t="s">
        <v>195</v>
      </c>
      <c r="H164" s="345"/>
      <c r="I164" s="374"/>
      <c r="J164" s="375"/>
      <c r="K164" s="1" t="str">
        <f t="shared" si="8"/>
        <v/>
      </c>
      <c r="L164" s="1" t="str">
        <f t="shared" si="9"/>
        <v/>
      </c>
      <c r="M164" s="1" t="str">
        <f t="shared" si="10"/>
        <v/>
      </c>
      <c r="N164" s="1" t="str">
        <f t="shared" si="11"/>
        <v/>
      </c>
    </row>
    <row r="165" spans="1:14" ht="18" customHeight="1">
      <c r="A165" s="200"/>
      <c r="B165" s="160" t="b">
        <v>0</v>
      </c>
      <c r="C165" s="98">
        <v>6</v>
      </c>
      <c r="D165" s="75">
        <v>6</v>
      </c>
      <c r="E165" s="75">
        <v>6</v>
      </c>
      <c r="F165" s="76">
        <v>6</v>
      </c>
      <c r="G165" s="405" t="s">
        <v>196</v>
      </c>
      <c r="H165" s="406"/>
      <c r="I165" s="407"/>
      <c r="J165" s="408"/>
      <c r="K165" s="1" t="str">
        <f t="shared" si="8"/>
        <v/>
      </c>
      <c r="L165" s="1" t="str">
        <f t="shared" si="9"/>
        <v/>
      </c>
      <c r="M165" s="1" t="str">
        <f t="shared" si="10"/>
        <v/>
      </c>
      <c r="N165" s="1" t="str">
        <f t="shared" si="11"/>
        <v/>
      </c>
    </row>
    <row r="166" spans="1:14" ht="18" customHeight="1">
      <c r="A166" s="200"/>
      <c r="B166" s="160" t="b">
        <v>0</v>
      </c>
      <c r="C166" s="104">
        <v>15</v>
      </c>
      <c r="D166" s="71">
        <v>15</v>
      </c>
      <c r="E166" s="71">
        <v>15</v>
      </c>
      <c r="F166" s="72">
        <v>15</v>
      </c>
      <c r="G166" s="344" t="s">
        <v>318</v>
      </c>
      <c r="H166" s="345"/>
      <c r="I166" s="374"/>
      <c r="J166" s="375"/>
      <c r="K166" s="1" t="str">
        <f t="shared" si="8"/>
        <v/>
      </c>
      <c r="L166" s="1" t="str">
        <f t="shared" si="9"/>
        <v/>
      </c>
      <c r="M166" s="1" t="str">
        <f t="shared" si="10"/>
        <v/>
      </c>
      <c r="N166" s="1" t="str">
        <f t="shared" si="11"/>
        <v/>
      </c>
    </row>
    <row r="167" spans="1:14" ht="18" customHeight="1">
      <c r="A167" s="200"/>
      <c r="B167" s="160" t="b">
        <v>0</v>
      </c>
      <c r="C167" s="98">
        <v>6</v>
      </c>
      <c r="D167" s="75">
        <v>6</v>
      </c>
      <c r="E167" s="75">
        <v>6</v>
      </c>
      <c r="F167" s="76">
        <v>6</v>
      </c>
      <c r="G167" s="405" t="s">
        <v>319</v>
      </c>
      <c r="H167" s="406"/>
      <c r="I167" s="407"/>
      <c r="J167" s="408"/>
      <c r="K167" s="1" t="str">
        <f t="shared" si="8"/>
        <v/>
      </c>
      <c r="L167" s="1" t="str">
        <f t="shared" si="9"/>
        <v/>
      </c>
      <c r="M167" s="1" t="str">
        <f t="shared" si="10"/>
        <v/>
      </c>
      <c r="N167" s="1" t="str">
        <f t="shared" si="11"/>
        <v/>
      </c>
    </row>
    <row r="168" spans="1:14" ht="18" customHeight="1">
      <c r="A168" s="200"/>
      <c r="B168" s="160" t="b">
        <v>0</v>
      </c>
      <c r="C168" s="104">
        <v>6</v>
      </c>
      <c r="D168" s="71">
        <v>6</v>
      </c>
      <c r="E168" s="71">
        <v>6</v>
      </c>
      <c r="F168" s="72">
        <v>6</v>
      </c>
      <c r="G168" s="344" t="s">
        <v>320</v>
      </c>
      <c r="H168" s="345"/>
      <c r="I168" s="374"/>
      <c r="J168" s="375"/>
      <c r="K168" s="1" t="str">
        <f t="shared" si="8"/>
        <v/>
      </c>
      <c r="L168" s="1" t="str">
        <f t="shared" si="9"/>
        <v/>
      </c>
      <c r="M168" s="1" t="str">
        <f t="shared" si="10"/>
        <v/>
      </c>
      <c r="N168" s="1" t="str">
        <f t="shared" si="11"/>
        <v/>
      </c>
    </row>
    <row r="169" spans="1:14" ht="29" customHeight="1" thickBot="1">
      <c r="A169" s="200"/>
      <c r="B169" s="161" t="b">
        <v>0</v>
      </c>
      <c r="C169" s="98">
        <v>50</v>
      </c>
      <c r="D169" s="75">
        <v>50</v>
      </c>
      <c r="E169" s="75">
        <v>50</v>
      </c>
      <c r="F169" s="76">
        <v>50</v>
      </c>
      <c r="G169" s="405" t="s">
        <v>261</v>
      </c>
      <c r="H169" s="406"/>
      <c r="I169" s="407" t="s">
        <v>404</v>
      </c>
      <c r="J169" s="408"/>
      <c r="K169" s="1" t="str">
        <f t="shared" si="8"/>
        <v/>
      </c>
      <c r="L169" s="1" t="str">
        <f t="shared" si="9"/>
        <v/>
      </c>
      <c r="M169" s="1" t="str">
        <f t="shared" si="10"/>
        <v/>
      </c>
      <c r="N169" s="1" t="str">
        <f t="shared" si="11"/>
        <v/>
      </c>
    </row>
    <row r="170" spans="1:14" ht="18" customHeight="1" thickBot="1">
      <c r="A170" s="200"/>
      <c r="B170" s="53"/>
      <c r="C170" s="79">
        <v>501</v>
      </c>
      <c r="D170" s="79">
        <v>525</v>
      </c>
      <c r="E170" s="79">
        <v>501</v>
      </c>
      <c r="F170" s="79">
        <v>502</v>
      </c>
      <c r="G170" s="421" t="s">
        <v>1060</v>
      </c>
      <c r="H170" s="422"/>
      <c r="I170" s="423"/>
      <c r="J170" s="424"/>
    </row>
    <row r="171" spans="1:14" ht="18" customHeight="1">
      <c r="A171" s="200"/>
      <c r="B171" s="3"/>
      <c r="C171" s="2"/>
      <c r="D171" s="2"/>
      <c r="E171" s="2"/>
      <c r="F171" s="2"/>
      <c r="G171" s="3"/>
      <c r="H171" s="3"/>
      <c r="I171" s="3"/>
    </row>
    <row r="172" spans="1:14" ht="18" customHeight="1">
      <c r="A172" s="200"/>
      <c r="B172" s="3"/>
      <c r="C172" s="2"/>
      <c r="D172" s="2"/>
      <c r="E172" s="2"/>
      <c r="F172" s="2"/>
      <c r="G172" s="3"/>
      <c r="H172" s="3"/>
      <c r="I172" s="3"/>
    </row>
    <row r="173" spans="1:14" ht="18" customHeight="1">
      <c r="A173" s="200"/>
      <c r="B173" s="3"/>
      <c r="C173" s="2"/>
      <c r="D173" s="2"/>
      <c r="E173" s="2"/>
      <c r="F173" s="2"/>
      <c r="G173" s="3"/>
      <c r="H173" s="3"/>
      <c r="I173" s="3"/>
    </row>
    <row r="174" spans="1:14" ht="18" customHeight="1">
      <c r="A174" s="200"/>
      <c r="B174" s="3"/>
      <c r="C174" s="2"/>
      <c r="D174" s="2"/>
      <c r="E174" s="2"/>
      <c r="F174" s="2"/>
      <c r="G174" s="3"/>
      <c r="H174" s="3"/>
      <c r="I174" s="3"/>
    </row>
    <row r="175" spans="1:14" ht="18" customHeight="1">
      <c r="A175" s="200"/>
      <c r="B175" s="3"/>
      <c r="C175" s="2"/>
      <c r="D175" s="2"/>
      <c r="E175" s="2"/>
      <c r="F175" s="2"/>
      <c r="G175" s="3"/>
      <c r="H175" s="3"/>
      <c r="I175" s="3"/>
    </row>
    <row r="176" spans="1:14" ht="18" customHeight="1">
      <c r="A176" s="200"/>
      <c r="B176" s="3"/>
      <c r="C176" s="2"/>
      <c r="D176" s="2"/>
      <c r="E176" s="2"/>
      <c r="F176" s="2"/>
      <c r="G176" s="3"/>
      <c r="H176" s="3"/>
      <c r="I176" s="3"/>
    </row>
    <row r="177" spans="1:9" ht="18" customHeight="1">
      <c r="A177" s="200"/>
      <c r="B177" s="3"/>
      <c r="C177" s="2"/>
      <c r="D177" s="2"/>
      <c r="E177" s="2"/>
      <c r="F177" s="2"/>
      <c r="G177" s="3"/>
      <c r="H177" s="3"/>
      <c r="I177" s="3"/>
    </row>
    <row r="178" spans="1:9" ht="18" customHeight="1">
      <c r="A178" s="200"/>
      <c r="B178" s="3"/>
      <c r="C178" s="2"/>
      <c r="D178" s="2"/>
      <c r="E178" s="2"/>
      <c r="F178" s="2"/>
      <c r="G178" s="3"/>
      <c r="H178" s="3"/>
      <c r="I178" s="3"/>
    </row>
    <row r="179" spans="1:9" ht="18" customHeight="1">
      <c r="A179" s="200"/>
      <c r="B179" s="3"/>
      <c r="C179" s="2"/>
      <c r="D179" s="2"/>
      <c r="E179" s="2"/>
      <c r="F179" s="2"/>
      <c r="G179" s="3"/>
      <c r="H179" s="3"/>
      <c r="I179" s="3"/>
    </row>
    <row r="180" spans="1:9" ht="18" customHeight="1">
      <c r="A180" s="200"/>
      <c r="B180" s="3"/>
      <c r="C180" s="2"/>
      <c r="D180" s="2"/>
      <c r="E180" s="2"/>
      <c r="F180" s="2"/>
      <c r="G180" s="3"/>
      <c r="H180" s="3"/>
      <c r="I180" s="3"/>
    </row>
    <row r="181" spans="1:9" ht="18" customHeight="1">
      <c r="A181" s="200"/>
      <c r="B181" s="3"/>
      <c r="C181" s="2"/>
      <c r="D181" s="2"/>
      <c r="E181" s="2"/>
      <c r="F181" s="2"/>
      <c r="G181" s="3"/>
      <c r="H181" s="3"/>
      <c r="I181" s="3"/>
    </row>
    <row r="182" spans="1:9" ht="18" customHeight="1">
      <c r="A182" s="200"/>
      <c r="B182" s="3"/>
      <c r="C182" s="2"/>
      <c r="D182" s="2"/>
      <c r="E182" s="2"/>
      <c r="F182" s="2"/>
      <c r="G182" s="3"/>
      <c r="H182" s="3"/>
      <c r="I182" s="3"/>
    </row>
    <row r="183" spans="1:9" ht="18" customHeight="1">
      <c r="A183" s="200"/>
      <c r="B183" s="3"/>
      <c r="C183" s="2"/>
      <c r="D183" s="2"/>
      <c r="E183" s="2"/>
      <c r="F183" s="2"/>
      <c r="G183" s="3"/>
      <c r="H183" s="3"/>
      <c r="I183" s="3"/>
    </row>
    <row r="184" spans="1:9" ht="18" customHeight="1">
      <c r="A184" s="200"/>
      <c r="B184" s="3"/>
      <c r="C184" s="2"/>
      <c r="D184" s="2"/>
      <c r="E184" s="2"/>
      <c r="F184" s="2"/>
      <c r="G184" s="3"/>
      <c r="H184" s="3"/>
      <c r="I184" s="3"/>
    </row>
    <row r="185" spans="1:9" ht="18" customHeight="1">
      <c r="A185" s="200"/>
      <c r="B185" s="3"/>
      <c r="C185" s="2"/>
      <c r="D185" s="2"/>
      <c r="E185" s="2"/>
      <c r="F185" s="2"/>
      <c r="G185" s="3"/>
      <c r="H185" s="3"/>
      <c r="I185" s="3"/>
    </row>
    <row r="186" spans="1:9" ht="18" customHeight="1">
      <c r="A186" s="200"/>
      <c r="B186" s="3"/>
      <c r="C186" s="2"/>
      <c r="D186" s="2"/>
      <c r="E186" s="2"/>
      <c r="F186" s="2"/>
      <c r="G186" s="3"/>
      <c r="H186" s="3"/>
      <c r="I186" s="3"/>
    </row>
    <row r="187" spans="1:9" ht="18" customHeight="1">
      <c r="A187" s="200"/>
      <c r="B187" s="3"/>
      <c r="C187" s="2"/>
      <c r="D187" s="2"/>
      <c r="E187" s="2"/>
      <c r="F187" s="2"/>
      <c r="G187" s="3"/>
      <c r="H187" s="3"/>
      <c r="I187" s="3"/>
    </row>
    <row r="188" spans="1:9" ht="18" customHeight="1">
      <c r="A188" s="200"/>
      <c r="B188" s="3"/>
      <c r="C188" s="2"/>
      <c r="D188" s="2"/>
      <c r="E188" s="2"/>
      <c r="F188" s="2"/>
      <c r="G188" s="3"/>
      <c r="H188" s="3"/>
      <c r="I188" s="3"/>
    </row>
    <row r="189" spans="1:9" ht="18" customHeight="1">
      <c r="A189" s="200"/>
      <c r="B189" s="3"/>
      <c r="C189" s="2"/>
      <c r="D189" s="2"/>
      <c r="E189" s="2"/>
      <c r="F189" s="2"/>
      <c r="G189" s="3"/>
      <c r="H189" s="3"/>
      <c r="I189" s="3"/>
    </row>
    <row r="190" spans="1:9" ht="18" customHeight="1">
      <c r="A190" s="200"/>
      <c r="B190" s="3"/>
      <c r="C190" s="2"/>
      <c r="D190" s="2"/>
      <c r="E190" s="2"/>
      <c r="F190" s="2"/>
      <c r="G190" s="3"/>
      <c r="H190" s="3"/>
      <c r="I190" s="3"/>
    </row>
    <row r="191" spans="1:9" ht="18" customHeight="1">
      <c r="A191" s="200"/>
      <c r="B191" s="3"/>
      <c r="C191" s="2"/>
      <c r="D191" s="2"/>
      <c r="E191" s="2"/>
      <c r="F191" s="2"/>
      <c r="G191" s="3"/>
      <c r="H191" s="3"/>
      <c r="I191" s="3"/>
    </row>
    <row r="192" spans="1:9" ht="18" customHeight="1">
      <c r="A192" s="200"/>
      <c r="B192" s="3"/>
      <c r="C192" s="2"/>
      <c r="D192" s="2"/>
      <c r="E192" s="2"/>
      <c r="F192" s="2"/>
      <c r="G192" s="3"/>
      <c r="H192" s="3"/>
      <c r="I192" s="3"/>
    </row>
    <row r="193" spans="1:9" ht="18" customHeight="1">
      <c r="A193" s="200"/>
      <c r="B193" s="3"/>
      <c r="C193" s="2"/>
      <c r="D193" s="2"/>
      <c r="E193" s="2"/>
      <c r="F193" s="2"/>
      <c r="G193" s="3"/>
      <c r="H193" s="3"/>
      <c r="I193" s="3"/>
    </row>
    <row r="194" spans="1:9" ht="18" customHeight="1">
      <c r="A194" s="200"/>
      <c r="B194" s="3"/>
      <c r="C194" s="2"/>
      <c r="D194" s="2"/>
      <c r="E194" s="2"/>
      <c r="F194" s="2"/>
      <c r="G194" s="3"/>
      <c r="H194" s="3"/>
      <c r="I194" s="3"/>
    </row>
    <row r="195" spans="1:9" ht="18" customHeight="1">
      <c r="A195" s="200"/>
      <c r="B195" s="3"/>
      <c r="C195" s="2"/>
      <c r="D195" s="2"/>
      <c r="E195" s="2"/>
      <c r="F195" s="2"/>
      <c r="G195" s="3"/>
      <c r="H195" s="3"/>
      <c r="I195" s="3"/>
    </row>
    <row r="196" spans="1:9" ht="18" customHeight="1">
      <c r="A196" s="200"/>
      <c r="B196" s="3"/>
      <c r="C196" s="2"/>
      <c r="D196" s="2"/>
      <c r="E196" s="2"/>
      <c r="F196" s="2"/>
      <c r="G196" s="3"/>
      <c r="H196" s="3"/>
      <c r="I196" s="3"/>
    </row>
    <row r="197" spans="1:9" ht="18" customHeight="1">
      <c r="A197" s="200"/>
      <c r="B197" s="3"/>
      <c r="C197" s="2"/>
      <c r="D197" s="2"/>
      <c r="E197" s="2"/>
      <c r="F197" s="2"/>
      <c r="G197" s="3"/>
      <c r="H197" s="3"/>
      <c r="I197" s="3"/>
    </row>
    <row r="198" spans="1:9" ht="18" customHeight="1">
      <c r="A198" s="200"/>
      <c r="B198" s="3"/>
      <c r="C198" s="2"/>
      <c r="D198" s="2"/>
      <c r="E198" s="2"/>
      <c r="F198" s="2"/>
      <c r="G198" s="3"/>
      <c r="H198" s="3"/>
      <c r="I198" s="3"/>
    </row>
    <row r="199" spans="1:9" ht="18" customHeight="1">
      <c r="A199" s="200"/>
      <c r="B199" s="3"/>
      <c r="C199" s="2"/>
      <c r="D199" s="2"/>
      <c r="E199" s="2"/>
      <c r="F199" s="2"/>
      <c r="G199" s="3"/>
      <c r="H199" s="3"/>
      <c r="I199" s="3"/>
    </row>
    <row r="200" spans="1:9" ht="18" customHeight="1">
      <c r="A200" s="200"/>
      <c r="B200" s="3"/>
      <c r="C200" s="2"/>
      <c r="D200" s="2"/>
      <c r="E200" s="2"/>
      <c r="F200" s="2"/>
      <c r="G200" s="3"/>
      <c r="H200" s="3"/>
      <c r="I200" s="3"/>
    </row>
    <row r="201" spans="1:9" ht="18" customHeight="1">
      <c r="A201" s="200"/>
      <c r="B201" s="3"/>
      <c r="C201" s="2"/>
      <c r="D201" s="2"/>
      <c r="E201" s="2"/>
      <c r="F201" s="2"/>
      <c r="G201" s="3"/>
      <c r="H201" s="3"/>
      <c r="I201" s="3"/>
    </row>
    <row r="202" spans="1:9" ht="18" customHeight="1">
      <c r="A202" s="200"/>
      <c r="B202" s="3"/>
      <c r="C202" s="2"/>
      <c r="D202" s="2"/>
      <c r="E202" s="2"/>
      <c r="F202" s="2"/>
      <c r="G202" s="3"/>
      <c r="H202" s="3"/>
      <c r="I202" s="3"/>
    </row>
    <row r="203" spans="1:9" ht="18" customHeight="1">
      <c r="A203" s="200"/>
      <c r="B203" s="3"/>
      <c r="C203" s="2"/>
      <c r="D203" s="2"/>
      <c r="E203" s="2"/>
      <c r="F203" s="2"/>
      <c r="G203" s="3"/>
      <c r="H203" s="3"/>
      <c r="I203" s="3"/>
    </row>
    <row r="204" spans="1:9" ht="18" customHeight="1">
      <c r="A204" s="200"/>
      <c r="B204" s="3"/>
      <c r="C204" s="2"/>
      <c r="D204" s="2"/>
      <c r="E204" s="2"/>
      <c r="F204" s="2"/>
      <c r="G204" s="3"/>
      <c r="H204" s="3"/>
      <c r="I204" s="3"/>
    </row>
    <row r="205" spans="1:9" ht="18" customHeight="1">
      <c r="A205" s="200"/>
      <c r="B205" s="3"/>
      <c r="C205" s="2"/>
      <c r="D205" s="2"/>
      <c r="E205" s="2"/>
      <c r="F205" s="2"/>
      <c r="G205" s="3"/>
      <c r="H205" s="3"/>
      <c r="I205" s="3"/>
    </row>
    <row r="206" spans="1:9" ht="18" customHeight="1">
      <c r="A206" s="200"/>
      <c r="B206" s="3"/>
      <c r="C206" s="2"/>
      <c r="D206" s="2"/>
      <c r="E206" s="2"/>
      <c r="F206" s="2"/>
      <c r="G206" s="3"/>
      <c r="H206" s="3"/>
      <c r="I206" s="3"/>
    </row>
    <row r="207" spans="1:9" ht="18" customHeight="1">
      <c r="A207" s="200"/>
      <c r="B207" s="3"/>
      <c r="C207" s="2"/>
      <c r="D207" s="2"/>
      <c r="E207" s="2"/>
      <c r="F207" s="2"/>
      <c r="G207" s="3"/>
      <c r="H207" s="3"/>
      <c r="I207" s="3"/>
    </row>
    <row r="208" spans="1:9" ht="18" customHeight="1">
      <c r="A208" s="200"/>
      <c r="B208" s="3"/>
      <c r="C208" s="2"/>
      <c r="D208" s="2"/>
      <c r="E208" s="2"/>
      <c r="F208" s="2"/>
      <c r="G208" s="3"/>
      <c r="H208" s="3"/>
      <c r="I208" s="3"/>
    </row>
    <row r="209" spans="1:9" ht="18" customHeight="1">
      <c r="A209" s="200"/>
      <c r="B209" s="3"/>
      <c r="C209" s="2"/>
      <c r="D209" s="2"/>
      <c r="E209" s="2"/>
      <c r="F209" s="2"/>
      <c r="G209" s="3"/>
      <c r="H209" s="3"/>
      <c r="I209" s="3"/>
    </row>
    <row r="210" spans="1:9" ht="18" customHeight="1">
      <c r="A210" s="200"/>
      <c r="B210" s="3"/>
      <c r="C210" s="2"/>
      <c r="D210" s="2"/>
      <c r="E210" s="2"/>
      <c r="F210" s="2"/>
      <c r="G210" s="3"/>
      <c r="H210" s="3"/>
      <c r="I210" s="3"/>
    </row>
    <row r="211" spans="1:9" ht="18" customHeight="1">
      <c r="A211" s="200"/>
      <c r="B211" s="3"/>
      <c r="C211" s="2"/>
      <c r="D211" s="2"/>
      <c r="E211" s="2"/>
      <c r="F211" s="2"/>
      <c r="G211" s="3"/>
      <c r="H211" s="3"/>
      <c r="I211" s="3"/>
    </row>
    <row r="212" spans="1:9" ht="18" customHeight="1">
      <c r="A212" s="200"/>
      <c r="B212" s="3"/>
      <c r="C212" s="2"/>
      <c r="D212" s="2"/>
      <c r="E212" s="2"/>
      <c r="F212" s="2"/>
      <c r="G212" s="3"/>
      <c r="H212" s="3"/>
      <c r="I212" s="3"/>
    </row>
    <row r="213" spans="1:9" ht="18" customHeight="1">
      <c r="A213" s="200"/>
      <c r="B213" s="3"/>
      <c r="C213" s="2"/>
      <c r="D213" s="2"/>
      <c r="E213" s="2"/>
      <c r="F213" s="2"/>
      <c r="G213" s="3"/>
      <c r="H213" s="3"/>
      <c r="I213" s="3"/>
    </row>
    <row r="214" spans="1:9" ht="18" customHeight="1">
      <c r="A214" s="200"/>
      <c r="B214" s="3"/>
      <c r="C214" s="2"/>
      <c r="D214" s="2"/>
      <c r="E214" s="2"/>
      <c r="F214" s="2"/>
      <c r="G214" s="3"/>
      <c r="H214" s="3"/>
      <c r="I214" s="3"/>
    </row>
    <row r="215" spans="1:9" ht="18" customHeight="1">
      <c r="A215" s="200"/>
      <c r="B215" s="3"/>
      <c r="C215" s="2"/>
      <c r="D215" s="2"/>
      <c r="E215" s="2"/>
      <c r="F215" s="2"/>
      <c r="G215" s="3"/>
      <c r="H215" s="3"/>
      <c r="I215" s="3"/>
    </row>
    <row r="216" spans="1:9" ht="18" customHeight="1">
      <c r="A216" s="200"/>
      <c r="B216" s="3"/>
      <c r="C216" s="2"/>
      <c r="D216" s="2"/>
      <c r="E216" s="2"/>
      <c r="F216" s="2"/>
      <c r="G216" s="3"/>
      <c r="H216" s="3"/>
      <c r="I216" s="3"/>
    </row>
    <row r="217" spans="1:9" ht="18" customHeight="1">
      <c r="A217" s="200"/>
      <c r="B217" s="3"/>
      <c r="C217" s="2"/>
      <c r="D217" s="2"/>
      <c r="E217" s="2"/>
      <c r="F217" s="2"/>
      <c r="G217" s="3"/>
      <c r="H217" s="3"/>
      <c r="I217" s="3"/>
    </row>
    <row r="218" spans="1:9" ht="18" customHeight="1">
      <c r="A218" s="200"/>
      <c r="B218" s="3"/>
      <c r="C218" s="2"/>
      <c r="D218" s="2"/>
      <c r="E218" s="2"/>
      <c r="F218" s="2"/>
      <c r="G218" s="3"/>
      <c r="H218" s="3"/>
      <c r="I218" s="3"/>
    </row>
    <row r="219" spans="1:9" ht="18" customHeight="1">
      <c r="A219" s="200"/>
      <c r="B219" s="3"/>
      <c r="C219" s="2"/>
      <c r="D219" s="2"/>
      <c r="E219" s="2"/>
      <c r="F219" s="2"/>
      <c r="G219" s="3"/>
      <c r="H219" s="3"/>
      <c r="I219" s="3"/>
    </row>
    <row r="220" spans="1:9" ht="18" customHeight="1">
      <c r="A220" s="200"/>
      <c r="B220" s="3"/>
      <c r="C220" s="2"/>
      <c r="D220" s="2"/>
      <c r="E220" s="2"/>
      <c r="F220" s="2"/>
      <c r="G220" s="3"/>
      <c r="H220" s="3"/>
      <c r="I220" s="3"/>
    </row>
    <row r="221" spans="1:9" ht="18" customHeight="1">
      <c r="A221" s="200"/>
      <c r="B221" s="3"/>
      <c r="C221" s="2"/>
      <c r="D221" s="2"/>
      <c r="E221" s="2"/>
      <c r="F221" s="2"/>
      <c r="G221" s="3"/>
      <c r="H221" s="3"/>
      <c r="I221" s="3"/>
    </row>
    <row r="222" spans="1:9" ht="18" customHeight="1">
      <c r="A222" s="200"/>
      <c r="B222" s="3"/>
      <c r="C222" s="2"/>
      <c r="D222" s="2"/>
      <c r="E222" s="2"/>
      <c r="F222" s="2"/>
      <c r="G222" s="3"/>
      <c r="H222" s="3"/>
      <c r="I222" s="3"/>
    </row>
    <row r="223" spans="1:9" ht="18" customHeight="1">
      <c r="A223" s="200"/>
      <c r="B223" s="3"/>
      <c r="C223" s="2"/>
      <c r="D223" s="2"/>
      <c r="E223" s="2"/>
      <c r="F223" s="2"/>
      <c r="G223" s="3"/>
      <c r="H223" s="3"/>
      <c r="I223" s="3"/>
    </row>
    <row r="224" spans="1:9" ht="18" customHeight="1">
      <c r="A224" s="200"/>
      <c r="B224" s="3"/>
      <c r="C224" s="2"/>
      <c r="D224" s="2"/>
      <c r="E224" s="2"/>
      <c r="F224" s="2"/>
      <c r="G224" s="3"/>
      <c r="H224" s="3"/>
      <c r="I224" s="3"/>
    </row>
    <row r="225" spans="1:9" ht="18" customHeight="1">
      <c r="A225" s="200"/>
      <c r="B225" s="3"/>
      <c r="C225" s="2"/>
      <c r="D225" s="2"/>
      <c r="E225" s="2"/>
      <c r="F225" s="2"/>
      <c r="G225" s="3"/>
      <c r="H225" s="3"/>
      <c r="I225" s="3"/>
    </row>
    <row r="226" spans="1:9" ht="18" customHeight="1">
      <c r="A226" s="200"/>
      <c r="B226" s="3"/>
      <c r="C226" s="2"/>
      <c r="D226" s="2"/>
      <c r="E226" s="2"/>
      <c r="F226" s="2"/>
      <c r="G226" s="3"/>
      <c r="H226" s="3"/>
      <c r="I226" s="3"/>
    </row>
    <row r="227" spans="1:9" ht="18" customHeight="1">
      <c r="A227" s="200"/>
      <c r="B227" s="3"/>
      <c r="C227" s="2"/>
      <c r="D227" s="2"/>
      <c r="E227" s="2"/>
      <c r="F227" s="2"/>
      <c r="G227" s="3"/>
      <c r="H227" s="3"/>
      <c r="I227" s="3"/>
    </row>
    <row r="228" spans="1:9" ht="18" customHeight="1">
      <c r="A228" s="200"/>
      <c r="B228" s="3"/>
      <c r="C228" s="2"/>
      <c r="D228" s="2"/>
      <c r="E228" s="2"/>
      <c r="F228" s="2"/>
      <c r="G228" s="3"/>
      <c r="H228" s="3"/>
      <c r="I228" s="3"/>
    </row>
    <row r="229" spans="1:9" ht="18" customHeight="1">
      <c r="A229" s="200"/>
      <c r="B229" s="3"/>
      <c r="C229" s="2"/>
      <c r="D229" s="2"/>
      <c r="E229" s="2"/>
      <c r="F229" s="2"/>
      <c r="G229" s="3"/>
      <c r="H229" s="3"/>
      <c r="I229" s="3"/>
    </row>
    <row r="230" spans="1:9" ht="18" customHeight="1">
      <c r="A230" s="200"/>
      <c r="B230" s="3"/>
      <c r="C230" s="2"/>
      <c r="D230" s="2"/>
      <c r="E230" s="2"/>
      <c r="F230" s="2"/>
      <c r="G230" s="3"/>
      <c r="H230" s="3"/>
      <c r="I230" s="3"/>
    </row>
  </sheetData>
  <sheetProtection password="BDC1" sheet="1" objects="1" scenarios="1"/>
  <mergeCells count="338">
    <mergeCell ref="G94:H94"/>
    <mergeCell ref="I99:J99"/>
    <mergeCell ref="B8:F8"/>
    <mergeCell ref="B7:F7"/>
    <mergeCell ref="G119:J119"/>
    <mergeCell ref="B119:F119"/>
    <mergeCell ref="B152:F152"/>
    <mergeCell ref="G127:H127"/>
    <mergeCell ref="I127:J127"/>
    <mergeCell ref="G124:H124"/>
    <mergeCell ref="I124:J124"/>
    <mergeCell ref="G7:J7"/>
    <mergeCell ref="G106:H106"/>
    <mergeCell ref="I106:J106"/>
    <mergeCell ref="G102:H102"/>
    <mergeCell ref="I102:J102"/>
    <mergeCell ref="G49:H49"/>
    <mergeCell ref="I49:J49"/>
    <mergeCell ref="G103:H103"/>
    <mergeCell ref="G88:H88"/>
    <mergeCell ref="G89:H89"/>
    <mergeCell ref="G90:H90"/>
    <mergeCell ref="G91:H91"/>
    <mergeCell ref="G92:H92"/>
    <mergeCell ref="G93:H93"/>
    <mergeCell ref="G147:H147"/>
    <mergeCell ref="I147:J147"/>
    <mergeCell ref="G146:H146"/>
    <mergeCell ref="I146:J146"/>
    <mergeCell ref="G109:H109"/>
    <mergeCell ref="G110:H110"/>
    <mergeCell ref="G111:H111"/>
    <mergeCell ref="G112:H112"/>
    <mergeCell ref="G113:H113"/>
    <mergeCell ref="G114:H114"/>
    <mergeCell ref="I109:J109"/>
    <mergeCell ref="I110:J110"/>
    <mergeCell ref="I111:J111"/>
    <mergeCell ref="I112:J112"/>
    <mergeCell ref="G120:H120"/>
    <mergeCell ref="I120:J120"/>
    <mergeCell ref="G125:H125"/>
    <mergeCell ref="I125:J125"/>
    <mergeCell ref="I113:J113"/>
    <mergeCell ref="G115:H115"/>
    <mergeCell ref="G141:H141"/>
    <mergeCell ref="I141:J141"/>
    <mergeCell ref="G130:H130"/>
    <mergeCell ref="A6:A230"/>
    <mergeCell ref="G6:J6"/>
    <mergeCell ref="G10:H10"/>
    <mergeCell ref="I10:J10"/>
    <mergeCell ref="G11:H11"/>
    <mergeCell ref="I11:J11"/>
    <mergeCell ref="G9:H9"/>
    <mergeCell ref="I9:J9"/>
    <mergeCell ref="G8:J8"/>
    <mergeCell ref="G13:H13"/>
    <mergeCell ref="I13:J13"/>
    <mergeCell ref="G19:H19"/>
    <mergeCell ref="I19:J19"/>
    <mergeCell ref="G20:H20"/>
    <mergeCell ref="I20:J20"/>
    <mergeCell ref="G23:H23"/>
    <mergeCell ref="G22:H22"/>
    <mergeCell ref="G21:H21"/>
    <mergeCell ref="I21:J21"/>
    <mergeCell ref="G97:H97"/>
    <mergeCell ref="I103:J103"/>
    <mergeCell ref="G42:H42"/>
    <mergeCell ref="G96:H96"/>
    <mergeCell ref="G41:H41"/>
    <mergeCell ref="I41:J41"/>
    <mergeCell ref="G33:H33"/>
    <mergeCell ref="I42:J42"/>
    <mergeCell ref="G170:H170"/>
    <mergeCell ref="I170:J170"/>
    <mergeCell ref="A1:A5"/>
    <mergeCell ref="B1:F1"/>
    <mergeCell ref="G1:I1"/>
    <mergeCell ref="B2:F4"/>
    <mergeCell ref="G2:J2"/>
    <mergeCell ref="G5:H5"/>
    <mergeCell ref="I5:J5"/>
    <mergeCell ref="G12:H12"/>
    <mergeCell ref="I12:J12"/>
    <mergeCell ref="G16:H16"/>
    <mergeCell ref="I16:J16"/>
    <mergeCell ref="G17:H17"/>
    <mergeCell ref="I17:J17"/>
    <mergeCell ref="G18:H18"/>
    <mergeCell ref="G27:H27"/>
    <mergeCell ref="I27:J27"/>
    <mergeCell ref="G28:H28"/>
    <mergeCell ref="I28:J28"/>
    <mergeCell ref="I31:J31"/>
    <mergeCell ref="G32:H32"/>
    <mergeCell ref="I32:J32"/>
    <mergeCell ref="I29:J29"/>
    <mergeCell ref="I18:J18"/>
    <mergeCell ref="G24:H24"/>
    <mergeCell ref="I24:J24"/>
    <mergeCell ref="G25:H25"/>
    <mergeCell ref="I25:J25"/>
    <mergeCell ref="G26:H26"/>
    <mergeCell ref="I26:J26"/>
    <mergeCell ref="I22:J22"/>
    <mergeCell ref="I23:J23"/>
    <mergeCell ref="G31:H31"/>
    <mergeCell ref="G29:H29"/>
    <mergeCell ref="I33:J33"/>
    <mergeCell ref="G34:H34"/>
    <mergeCell ref="I34:J34"/>
    <mergeCell ref="G36:H36"/>
    <mergeCell ref="I36:J36"/>
    <mergeCell ref="G39:H39"/>
    <mergeCell ref="G40:H40"/>
    <mergeCell ref="I39:J39"/>
    <mergeCell ref="I40:J40"/>
    <mergeCell ref="G37:H37"/>
    <mergeCell ref="I37:J37"/>
    <mergeCell ref="G35:H35"/>
    <mergeCell ref="I35:J35"/>
    <mergeCell ref="G38:H38"/>
    <mergeCell ref="I38:J38"/>
    <mergeCell ref="G46:H46"/>
    <mergeCell ref="I46:J46"/>
    <mergeCell ref="G47:H47"/>
    <mergeCell ref="I47:J47"/>
    <mergeCell ref="G43:H43"/>
    <mergeCell ref="I43:J43"/>
    <mergeCell ref="G44:H44"/>
    <mergeCell ref="I44:J44"/>
    <mergeCell ref="G52:H52"/>
    <mergeCell ref="I52:J52"/>
    <mergeCell ref="I45:J45"/>
    <mergeCell ref="G45:H45"/>
    <mergeCell ref="G48:H48"/>
    <mergeCell ref="I48:J48"/>
    <mergeCell ref="G50:H50"/>
    <mergeCell ref="I50:J50"/>
    <mergeCell ref="G51:H51"/>
    <mergeCell ref="I51:J51"/>
    <mergeCell ref="G53:H53"/>
    <mergeCell ref="I53:J53"/>
    <mergeCell ref="G55:H55"/>
    <mergeCell ref="I55:J55"/>
    <mergeCell ref="G56:H56"/>
    <mergeCell ref="I56:J56"/>
    <mergeCell ref="G57:H57"/>
    <mergeCell ref="I57:J57"/>
    <mergeCell ref="G59:H59"/>
    <mergeCell ref="I59:J59"/>
    <mergeCell ref="I69:J69"/>
    <mergeCell ref="I70:J70"/>
    <mergeCell ref="G65:H65"/>
    <mergeCell ref="I65:J65"/>
    <mergeCell ref="G64:H64"/>
    <mergeCell ref="I64:J64"/>
    <mergeCell ref="G60:H60"/>
    <mergeCell ref="I60:J60"/>
    <mergeCell ref="G54:H54"/>
    <mergeCell ref="I54:J54"/>
    <mergeCell ref="G62:H62"/>
    <mergeCell ref="I62:J62"/>
    <mergeCell ref="G63:H63"/>
    <mergeCell ref="I63:J63"/>
    <mergeCell ref="G58:H58"/>
    <mergeCell ref="I58:J58"/>
    <mergeCell ref="G61:H61"/>
    <mergeCell ref="I61:J61"/>
    <mergeCell ref="G76:H76"/>
    <mergeCell ref="I76:J76"/>
    <mergeCell ref="G77:H77"/>
    <mergeCell ref="I77:J77"/>
    <mergeCell ref="G80:H80"/>
    <mergeCell ref="I80:J80"/>
    <mergeCell ref="G81:H81"/>
    <mergeCell ref="I81:J81"/>
    <mergeCell ref="G66:H66"/>
    <mergeCell ref="I66:J66"/>
    <mergeCell ref="G74:H74"/>
    <mergeCell ref="I74:J74"/>
    <mergeCell ref="G68:H68"/>
    <mergeCell ref="I68:J68"/>
    <mergeCell ref="G67:H67"/>
    <mergeCell ref="I67:J67"/>
    <mergeCell ref="G69:H69"/>
    <mergeCell ref="G70:H70"/>
    <mergeCell ref="I71:J71"/>
    <mergeCell ref="G72:H72"/>
    <mergeCell ref="I72:J72"/>
    <mergeCell ref="G73:H73"/>
    <mergeCell ref="I73:J73"/>
    <mergeCell ref="G71:H71"/>
    <mergeCell ref="I91:J91"/>
    <mergeCell ref="G85:H85"/>
    <mergeCell ref="I85:J85"/>
    <mergeCell ref="G83:H83"/>
    <mergeCell ref="I83:J83"/>
    <mergeCell ref="G84:H84"/>
    <mergeCell ref="I84:J84"/>
    <mergeCell ref="G78:J78"/>
    <mergeCell ref="G87:H87"/>
    <mergeCell ref="I87:J87"/>
    <mergeCell ref="G79:H79"/>
    <mergeCell ref="I79:J79"/>
    <mergeCell ref="I88:J88"/>
    <mergeCell ref="G82:H82"/>
    <mergeCell ref="I82:J82"/>
    <mergeCell ref="I92:J92"/>
    <mergeCell ref="I93:J93"/>
    <mergeCell ref="I94:J94"/>
    <mergeCell ref="I95:J95"/>
    <mergeCell ref="I96:J96"/>
    <mergeCell ref="G118:H118"/>
    <mergeCell ref="I118:J118"/>
    <mergeCell ref="G105:H105"/>
    <mergeCell ref="I105:J105"/>
    <mergeCell ref="G107:H107"/>
    <mergeCell ref="I107:J107"/>
    <mergeCell ref="G108:H108"/>
    <mergeCell ref="I108:J108"/>
    <mergeCell ref="G100:H100"/>
    <mergeCell ref="I100:J100"/>
    <mergeCell ref="I101:J101"/>
    <mergeCell ref="I115:J115"/>
    <mergeCell ref="I97:J97"/>
    <mergeCell ref="G95:H95"/>
    <mergeCell ref="G98:H98"/>
    <mergeCell ref="I98:J98"/>
    <mergeCell ref="G101:H101"/>
    <mergeCell ref="I114:J114"/>
    <mergeCell ref="G99:H99"/>
    <mergeCell ref="I130:J130"/>
    <mergeCell ref="G131:H131"/>
    <mergeCell ref="I131:J131"/>
    <mergeCell ref="G132:H132"/>
    <mergeCell ref="I132:J132"/>
    <mergeCell ref="G128:H128"/>
    <mergeCell ref="I128:J128"/>
    <mergeCell ref="G129:H129"/>
    <mergeCell ref="I129:J129"/>
    <mergeCell ref="G155:H155"/>
    <mergeCell ref="I155:J155"/>
    <mergeCell ref="G156:H156"/>
    <mergeCell ref="I156:J156"/>
    <mergeCell ref="G149:H149"/>
    <mergeCell ref="I149:J149"/>
    <mergeCell ref="G150:H150"/>
    <mergeCell ref="I150:J150"/>
    <mergeCell ref="G151:H151"/>
    <mergeCell ref="I151:J151"/>
    <mergeCell ref="G152:J152"/>
    <mergeCell ref="G160:H160"/>
    <mergeCell ref="I160:J160"/>
    <mergeCell ref="G161:H161"/>
    <mergeCell ref="I161:J161"/>
    <mergeCell ref="G162:H162"/>
    <mergeCell ref="I162:J162"/>
    <mergeCell ref="G157:H157"/>
    <mergeCell ref="I157:J157"/>
    <mergeCell ref="G158:H158"/>
    <mergeCell ref="I158:J158"/>
    <mergeCell ref="G159:H159"/>
    <mergeCell ref="I159:J159"/>
    <mergeCell ref="G169:H169"/>
    <mergeCell ref="I169:J169"/>
    <mergeCell ref="G14:H14"/>
    <mergeCell ref="I14:J14"/>
    <mergeCell ref="G30:H30"/>
    <mergeCell ref="I30:J30"/>
    <mergeCell ref="G153:H153"/>
    <mergeCell ref="I153:J153"/>
    <mergeCell ref="G154:H154"/>
    <mergeCell ref="I154:J154"/>
    <mergeCell ref="G15:H15"/>
    <mergeCell ref="I15:J15"/>
    <mergeCell ref="G166:H166"/>
    <mergeCell ref="I166:J166"/>
    <mergeCell ref="G167:H167"/>
    <mergeCell ref="I167:J167"/>
    <mergeCell ref="G168:H168"/>
    <mergeCell ref="I168:J168"/>
    <mergeCell ref="G163:H163"/>
    <mergeCell ref="I163:J163"/>
    <mergeCell ref="G164:H164"/>
    <mergeCell ref="I164:J164"/>
    <mergeCell ref="G165:H165"/>
    <mergeCell ref="I165:J165"/>
    <mergeCell ref="G148:H148"/>
    <mergeCell ref="I148:J148"/>
    <mergeCell ref="G139:H139"/>
    <mergeCell ref="I139:J139"/>
    <mergeCell ref="G142:H142"/>
    <mergeCell ref="I142:J142"/>
    <mergeCell ref="G86:J86"/>
    <mergeCell ref="B86:F86"/>
    <mergeCell ref="B78:F78"/>
    <mergeCell ref="G143:H143"/>
    <mergeCell ref="I143:J143"/>
    <mergeCell ref="G144:H144"/>
    <mergeCell ref="I144:J144"/>
    <mergeCell ref="G145:H145"/>
    <mergeCell ref="I145:J145"/>
    <mergeCell ref="G133:H133"/>
    <mergeCell ref="I133:J133"/>
    <mergeCell ref="I135:J135"/>
    <mergeCell ref="G135:H135"/>
    <mergeCell ref="G136:H136"/>
    <mergeCell ref="I136:J136"/>
    <mergeCell ref="G137:H137"/>
    <mergeCell ref="G138:H138"/>
    <mergeCell ref="I137:J137"/>
    <mergeCell ref="B6:F6"/>
    <mergeCell ref="G104:J104"/>
    <mergeCell ref="B104:F104"/>
    <mergeCell ref="G116:J116"/>
    <mergeCell ref="B116:F116"/>
    <mergeCell ref="G126:J126"/>
    <mergeCell ref="B126:F126"/>
    <mergeCell ref="G140:J140"/>
    <mergeCell ref="B140:F140"/>
    <mergeCell ref="I138:J138"/>
    <mergeCell ref="G134:H134"/>
    <mergeCell ref="I134:J134"/>
    <mergeCell ref="G121:H121"/>
    <mergeCell ref="I121:J121"/>
    <mergeCell ref="G122:H122"/>
    <mergeCell ref="I122:J122"/>
    <mergeCell ref="G123:H123"/>
    <mergeCell ref="I123:J123"/>
    <mergeCell ref="G75:H75"/>
    <mergeCell ref="I75:J75"/>
    <mergeCell ref="G117:H117"/>
    <mergeCell ref="I117:J117"/>
    <mergeCell ref="I89:J89"/>
    <mergeCell ref="I90:J90"/>
  </mergeCells>
  <phoneticPr fontId="1" type="noConversion"/>
  <pageMargins left="0.75" right="0.75" top="1" bottom="1" header="0.5" footer="0.5"/>
  <pageSetup orientation="portrait" horizontalDpi="4294967292" verticalDpi="4294967292"/>
  <drawing r:id="rId1"/>
  <legacyDrawing r:id="rId2"/>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N305"/>
  <sheetViews>
    <sheetView zoomScale="150" workbookViewId="0">
      <pane xSplit="6" ySplit="5" topLeftCell="G6" activePane="bottomRight" state="frozen"/>
      <selection pane="topRight" activeCell="G1" sqref="G1"/>
      <selection pane="bottomLeft" activeCell="A4" sqref="A4"/>
      <selection pane="bottomRight" activeCell="G9" sqref="G9:H9"/>
    </sheetView>
  </sheetViews>
  <sheetFormatPr baseColWidth="10" defaultColWidth="11.140625" defaultRowHeight="11"/>
  <cols>
    <col min="1" max="2" width="2.5703125" style="1" customWidth="1"/>
    <col min="3" max="6" width="4.140625" style="5" customWidth="1"/>
    <col min="7" max="10" width="20.5703125" style="1" customWidth="1"/>
    <col min="11" max="11" width="10.7109375" style="1" hidden="1" customWidth="1"/>
    <col min="12" max="14" width="0" style="1" hidden="1" customWidth="1"/>
    <col min="15" max="16384" width="11.140625" style="1"/>
  </cols>
  <sheetData>
    <row r="1" spans="1:14" ht="14" customHeight="1" thickBot="1">
      <c r="A1" s="200"/>
      <c r="B1" s="200"/>
      <c r="C1" s="200"/>
      <c r="D1" s="200"/>
      <c r="E1" s="200"/>
      <c r="F1" s="200"/>
      <c r="G1" s="200"/>
      <c r="H1" s="200"/>
      <c r="I1" s="200"/>
    </row>
    <row r="2" spans="1:14" ht="37" customHeight="1" thickBot="1">
      <c r="A2" s="200"/>
      <c r="B2" s="475" t="s">
        <v>984</v>
      </c>
      <c r="C2" s="476"/>
      <c r="D2" s="476"/>
      <c r="E2" s="476"/>
      <c r="F2" s="477"/>
      <c r="G2" s="484" t="s">
        <v>985</v>
      </c>
      <c r="H2" s="485"/>
      <c r="I2" s="485"/>
      <c r="J2" s="486"/>
    </row>
    <row r="3" spans="1:14" ht="18" customHeight="1" thickBot="1">
      <c r="A3" s="200"/>
      <c r="B3" s="478"/>
      <c r="C3" s="479"/>
      <c r="D3" s="479"/>
      <c r="E3" s="479"/>
      <c r="F3" s="480"/>
      <c r="G3" s="61" t="s">
        <v>1082</v>
      </c>
      <c r="H3" s="62" t="s">
        <v>898</v>
      </c>
      <c r="I3" s="63" t="s">
        <v>1085</v>
      </c>
      <c r="J3" s="64" t="s">
        <v>899</v>
      </c>
    </row>
    <row r="4" spans="1:14" ht="18" customHeight="1" thickBot="1">
      <c r="A4" s="200"/>
      <c r="B4" s="481"/>
      <c r="C4" s="482"/>
      <c r="D4" s="482"/>
      <c r="E4" s="482"/>
      <c r="F4" s="483"/>
      <c r="G4" s="137">
        <f>(SUM(K8:K244))/1215</f>
        <v>0</v>
      </c>
      <c r="H4" s="138">
        <f>(SUM(L8:L244))/1235</f>
        <v>0</v>
      </c>
      <c r="I4" s="139">
        <f>(SUM(M8:M244))/1210</f>
        <v>0</v>
      </c>
      <c r="J4" s="140">
        <f>(SUM(N8:N244))/1165</f>
        <v>0</v>
      </c>
    </row>
    <row r="5" spans="1:14" ht="18" customHeight="1" thickBot="1">
      <c r="A5" s="200"/>
      <c r="B5" s="65"/>
      <c r="C5" s="60" t="s">
        <v>838</v>
      </c>
      <c r="D5" s="60" t="s">
        <v>842</v>
      </c>
      <c r="E5" s="60" t="s">
        <v>839</v>
      </c>
      <c r="F5" s="60" t="s">
        <v>840</v>
      </c>
      <c r="G5" s="487" t="s">
        <v>967</v>
      </c>
      <c r="H5" s="487"/>
      <c r="I5" s="487" t="s">
        <v>968</v>
      </c>
      <c r="J5" s="488"/>
    </row>
    <row r="6" spans="1:14" ht="124" customHeight="1" thickBot="1">
      <c r="A6" s="115"/>
      <c r="B6" s="489" t="s">
        <v>372</v>
      </c>
      <c r="C6" s="490"/>
      <c r="D6" s="490"/>
      <c r="E6" s="490"/>
      <c r="F6" s="491"/>
      <c r="G6" s="492" t="s">
        <v>43</v>
      </c>
      <c r="H6" s="493"/>
      <c r="I6" s="493"/>
      <c r="J6" s="494"/>
    </row>
    <row r="7" spans="1:14" ht="65" customHeight="1" thickBot="1">
      <c r="A7" s="115"/>
      <c r="B7" s="489" t="s">
        <v>373</v>
      </c>
      <c r="C7" s="490"/>
      <c r="D7" s="490"/>
      <c r="E7" s="490"/>
      <c r="F7" s="491"/>
      <c r="G7" s="493" t="s">
        <v>117</v>
      </c>
      <c r="H7" s="493"/>
      <c r="I7" s="493"/>
      <c r="J7" s="494"/>
    </row>
    <row r="8" spans="1:14" ht="18" customHeight="1" thickBot="1">
      <c r="A8" s="200"/>
      <c r="B8" s="495" t="b">
        <v>0</v>
      </c>
      <c r="C8" s="496"/>
      <c r="D8" s="496"/>
      <c r="E8" s="496"/>
      <c r="F8" s="497"/>
      <c r="G8" s="498" t="s">
        <v>118</v>
      </c>
      <c r="H8" s="499"/>
      <c r="I8" s="499"/>
      <c r="J8" s="500"/>
      <c r="K8" s="1" t="str">
        <f t="shared" ref="K8:K9" si="0">IF(B8=TRUE,C8,"")</f>
        <v/>
      </c>
      <c r="L8" s="1" t="str">
        <f>IF(B8=TRUE,D8,"")</f>
        <v/>
      </c>
      <c r="M8" s="1" t="str">
        <f>IF(B8=TRUE,E8,"")</f>
        <v/>
      </c>
      <c r="N8" s="1" t="str">
        <f>IF(B8=TRUE,F8,"")</f>
        <v/>
      </c>
    </row>
    <row r="9" spans="1:14" ht="27" customHeight="1">
      <c r="A9" s="200"/>
      <c r="B9" s="165" t="b">
        <v>0</v>
      </c>
      <c r="C9" s="118"/>
      <c r="D9" s="116"/>
      <c r="E9" s="116"/>
      <c r="F9" s="117"/>
      <c r="G9" s="460" t="s">
        <v>1204</v>
      </c>
      <c r="H9" s="460"/>
      <c r="I9" s="461" t="s">
        <v>1141</v>
      </c>
      <c r="J9" s="461"/>
      <c r="K9" s="1" t="str">
        <f t="shared" si="0"/>
        <v/>
      </c>
      <c r="L9" s="1" t="str">
        <f t="shared" ref="L9" si="1">IF(B9=TRUE,D9,"")</f>
        <v/>
      </c>
      <c r="M9" s="1" t="str">
        <f t="shared" ref="M9" si="2">IF(B9=TRUE,E9,"")</f>
        <v/>
      </c>
      <c r="N9" s="1" t="str">
        <f t="shared" ref="N9" si="3">IF(B9=TRUE,F9,"")</f>
        <v/>
      </c>
    </row>
    <row r="10" spans="1:14" ht="26" customHeight="1">
      <c r="A10" s="200"/>
      <c r="B10" s="165" t="b">
        <v>0</v>
      </c>
      <c r="C10" s="128" t="s">
        <v>48</v>
      </c>
      <c r="D10" s="129">
        <v>10</v>
      </c>
      <c r="E10" s="129" t="s">
        <v>1159</v>
      </c>
      <c r="F10" s="130"/>
      <c r="G10" s="459" t="s">
        <v>1158</v>
      </c>
      <c r="H10" s="459"/>
      <c r="I10" s="457"/>
      <c r="J10" s="458"/>
      <c r="K10" s="1" t="str">
        <f t="shared" ref="K10:K73" si="4">IF(B10=TRUE,C10,"")</f>
        <v/>
      </c>
      <c r="L10" s="1" t="str">
        <f t="shared" ref="L10:L73" si="5">IF(B10=TRUE,D10,"")</f>
        <v/>
      </c>
      <c r="M10" s="1" t="str">
        <f t="shared" ref="M10:M73" si="6">IF(B10=TRUE,E10,"")</f>
        <v/>
      </c>
      <c r="N10" s="1" t="str">
        <f t="shared" ref="N10:N73" si="7">IF(B10=TRUE,F10,"")</f>
        <v/>
      </c>
    </row>
    <row r="11" spans="1:14" ht="18" customHeight="1">
      <c r="A11" s="200"/>
      <c r="B11" s="165" t="b">
        <v>0</v>
      </c>
      <c r="C11" s="120"/>
      <c r="D11" s="67">
        <v>10</v>
      </c>
      <c r="E11" s="67"/>
      <c r="F11" s="68"/>
      <c r="G11" s="460" t="s">
        <v>365</v>
      </c>
      <c r="H11" s="460"/>
      <c r="I11" s="461"/>
      <c r="J11" s="461"/>
      <c r="K11" s="1" t="str">
        <f t="shared" si="4"/>
        <v/>
      </c>
      <c r="L11" s="1" t="str">
        <f t="shared" si="5"/>
        <v/>
      </c>
      <c r="M11" s="1" t="str">
        <f t="shared" si="6"/>
        <v/>
      </c>
      <c r="N11" s="1" t="str">
        <f t="shared" si="7"/>
        <v/>
      </c>
    </row>
    <row r="12" spans="1:14" ht="18" customHeight="1">
      <c r="A12" s="200"/>
      <c r="B12" s="165" t="b">
        <v>0</v>
      </c>
      <c r="C12" s="128"/>
      <c r="D12" s="129"/>
      <c r="E12" s="129"/>
      <c r="F12" s="130" t="s">
        <v>374</v>
      </c>
      <c r="G12" s="459" t="s">
        <v>364</v>
      </c>
      <c r="H12" s="459"/>
      <c r="I12" s="457"/>
      <c r="J12" s="458"/>
      <c r="K12" s="1" t="str">
        <f t="shared" si="4"/>
        <v/>
      </c>
      <c r="L12" s="1" t="str">
        <f t="shared" si="5"/>
        <v/>
      </c>
      <c r="M12" s="1" t="str">
        <f t="shared" si="6"/>
        <v/>
      </c>
      <c r="N12" s="1" t="str">
        <f t="shared" si="7"/>
        <v/>
      </c>
    </row>
    <row r="13" spans="1:14" ht="23" customHeight="1">
      <c r="A13" s="200"/>
      <c r="B13" s="165" t="b">
        <v>0</v>
      </c>
      <c r="C13" s="120"/>
      <c r="D13" s="67"/>
      <c r="E13" s="67">
        <v>20</v>
      </c>
      <c r="F13" s="68"/>
      <c r="G13" s="460" t="s">
        <v>304</v>
      </c>
      <c r="H13" s="460"/>
      <c r="I13" s="461" t="s">
        <v>1194</v>
      </c>
      <c r="J13" s="461"/>
      <c r="K13" s="1" t="str">
        <f t="shared" si="4"/>
        <v/>
      </c>
      <c r="L13" s="1" t="str">
        <f t="shared" si="5"/>
        <v/>
      </c>
      <c r="M13" s="1" t="str">
        <f t="shared" si="6"/>
        <v/>
      </c>
      <c r="N13" s="1" t="str">
        <f t="shared" si="7"/>
        <v/>
      </c>
    </row>
    <row r="14" spans="1:14" ht="18" customHeight="1">
      <c r="A14" s="200"/>
      <c r="B14" s="165" t="b">
        <v>0</v>
      </c>
      <c r="C14" s="128"/>
      <c r="D14" s="129"/>
      <c r="E14" s="129">
        <v>20</v>
      </c>
      <c r="F14" s="130"/>
      <c r="G14" s="459" t="s">
        <v>245</v>
      </c>
      <c r="H14" s="459"/>
      <c r="I14" s="457" t="s">
        <v>47</v>
      </c>
      <c r="J14" s="458"/>
      <c r="K14" s="1" t="str">
        <f t="shared" si="4"/>
        <v/>
      </c>
      <c r="L14" s="1" t="str">
        <f t="shared" si="5"/>
        <v/>
      </c>
      <c r="M14" s="1" t="str">
        <f t="shared" si="6"/>
        <v/>
      </c>
      <c r="N14" s="1" t="str">
        <f t="shared" si="7"/>
        <v/>
      </c>
    </row>
    <row r="15" spans="1:14" ht="24" customHeight="1">
      <c r="A15" s="200"/>
      <c r="B15" s="165" t="b">
        <v>0</v>
      </c>
      <c r="C15" s="120"/>
      <c r="D15" s="67"/>
      <c r="E15" s="67"/>
      <c r="F15" s="68"/>
      <c r="G15" s="460" t="s">
        <v>1120</v>
      </c>
      <c r="H15" s="460"/>
      <c r="I15" s="461" t="s">
        <v>1122</v>
      </c>
      <c r="J15" s="461"/>
      <c r="K15" s="1" t="str">
        <f t="shared" si="4"/>
        <v/>
      </c>
      <c r="L15" s="1" t="str">
        <f t="shared" si="5"/>
        <v/>
      </c>
      <c r="M15" s="1" t="str">
        <f t="shared" si="6"/>
        <v/>
      </c>
      <c r="N15" s="1" t="str">
        <f t="shared" si="7"/>
        <v/>
      </c>
    </row>
    <row r="16" spans="1:14" ht="18" customHeight="1">
      <c r="A16" s="200"/>
      <c r="B16" s="165" t="b">
        <v>0</v>
      </c>
      <c r="C16" s="128">
        <v>5</v>
      </c>
      <c r="D16" s="129">
        <v>5</v>
      </c>
      <c r="E16" s="129">
        <v>5</v>
      </c>
      <c r="F16" s="130">
        <v>5</v>
      </c>
      <c r="G16" s="459" t="s">
        <v>119</v>
      </c>
      <c r="H16" s="459"/>
      <c r="I16" s="457" t="s">
        <v>1121</v>
      </c>
      <c r="J16" s="458"/>
      <c r="K16" s="1" t="str">
        <f t="shared" si="4"/>
        <v/>
      </c>
      <c r="L16" s="1" t="str">
        <f t="shared" si="5"/>
        <v/>
      </c>
      <c r="M16" s="1" t="str">
        <f t="shared" si="6"/>
        <v/>
      </c>
      <c r="N16" s="1" t="str">
        <f t="shared" si="7"/>
        <v/>
      </c>
    </row>
    <row r="17" spans="1:14" ht="18" customHeight="1">
      <c r="A17" s="200"/>
      <c r="B17" s="165" t="b">
        <v>0</v>
      </c>
      <c r="C17" s="120">
        <v>10</v>
      </c>
      <c r="D17" s="67">
        <v>10</v>
      </c>
      <c r="E17" s="67">
        <v>10</v>
      </c>
      <c r="F17" s="68">
        <v>10</v>
      </c>
      <c r="G17" s="460" t="s">
        <v>67</v>
      </c>
      <c r="H17" s="460"/>
      <c r="I17" s="461" t="s">
        <v>1123</v>
      </c>
      <c r="J17" s="461"/>
      <c r="K17" s="1" t="str">
        <f t="shared" si="4"/>
        <v/>
      </c>
      <c r="L17" s="1" t="str">
        <f t="shared" si="5"/>
        <v/>
      </c>
      <c r="M17" s="1" t="str">
        <f t="shared" si="6"/>
        <v/>
      </c>
      <c r="N17" s="1" t="str">
        <f t="shared" si="7"/>
        <v/>
      </c>
    </row>
    <row r="18" spans="1:14" ht="18" customHeight="1">
      <c r="A18" s="200"/>
      <c r="B18" s="165" t="b">
        <v>0</v>
      </c>
      <c r="C18" s="128"/>
      <c r="D18" s="129"/>
      <c r="E18" s="129"/>
      <c r="F18" s="130"/>
      <c r="G18" s="459" t="s">
        <v>334</v>
      </c>
      <c r="H18" s="459"/>
      <c r="I18" s="457" t="s">
        <v>1124</v>
      </c>
      <c r="J18" s="458"/>
      <c r="K18" s="1" t="str">
        <f t="shared" si="4"/>
        <v/>
      </c>
      <c r="L18" s="1" t="str">
        <f t="shared" si="5"/>
        <v/>
      </c>
      <c r="M18" s="1" t="str">
        <f t="shared" si="6"/>
        <v/>
      </c>
      <c r="N18" s="1" t="str">
        <f t="shared" si="7"/>
        <v/>
      </c>
    </row>
    <row r="19" spans="1:14" ht="18" customHeight="1">
      <c r="A19" s="200"/>
      <c r="B19" s="165" t="b">
        <v>0</v>
      </c>
      <c r="C19" s="120"/>
      <c r="D19" s="67"/>
      <c r="E19" s="67"/>
      <c r="F19" s="68"/>
      <c r="G19" s="460" t="s">
        <v>188</v>
      </c>
      <c r="H19" s="460"/>
      <c r="I19" s="461" t="s">
        <v>1125</v>
      </c>
      <c r="J19" s="461"/>
      <c r="K19" s="1" t="str">
        <f t="shared" si="4"/>
        <v/>
      </c>
      <c r="L19" s="1" t="str">
        <f t="shared" si="5"/>
        <v/>
      </c>
      <c r="M19" s="1" t="str">
        <f t="shared" si="6"/>
        <v/>
      </c>
      <c r="N19" s="1" t="str">
        <f t="shared" si="7"/>
        <v/>
      </c>
    </row>
    <row r="20" spans="1:14" ht="72" customHeight="1">
      <c r="A20" s="200"/>
      <c r="B20" s="165" t="b">
        <v>0</v>
      </c>
      <c r="C20" s="128"/>
      <c r="D20" s="129"/>
      <c r="E20" s="129"/>
      <c r="F20" s="130"/>
      <c r="G20" s="459" t="s">
        <v>1155</v>
      </c>
      <c r="H20" s="459"/>
      <c r="I20" s="457" t="s">
        <v>1133</v>
      </c>
      <c r="J20" s="458"/>
      <c r="K20" s="1" t="str">
        <f t="shared" si="4"/>
        <v/>
      </c>
      <c r="L20" s="1" t="str">
        <f t="shared" si="5"/>
        <v/>
      </c>
      <c r="M20" s="1" t="str">
        <f t="shared" si="6"/>
        <v/>
      </c>
      <c r="N20" s="1" t="str">
        <f t="shared" si="7"/>
        <v/>
      </c>
    </row>
    <row r="21" spans="1:14" ht="18" customHeight="1">
      <c r="A21" s="200"/>
      <c r="B21" s="165" t="b">
        <v>0</v>
      </c>
      <c r="C21" s="120">
        <v>5</v>
      </c>
      <c r="D21" s="67">
        <v>5</v>
      </c>
      <c r="E21" s="67">
        <v>5</v>
      </c>
      <c r="F21" s="68">
        <v>5</v>
      </c>
      <c r="G21" s="460" t="s">
        <v>325</v>
      </c>
      <c r="H21" s="460"/>
      <c r="I21" s="461" t="s">
        <v>1094</v>
      </c>
      <c r="J21" s="461"/>
      <c r="K21" s="1" t="str">
        <f t="shared" si="4"/>
        <v/>
      </c>
      <c r="L21" s="1" t="str">
        <f t="shared" si="5"/>
        <v/>
      </c>
      <c r="M21" s="1" t="str">
        <f t="shared" si="6"/>
        <v/>
      </c>
      <c r="N21" s="1" t="str">
        <f t="shared" si="7"/>
        <v/>
      </c>
    </row>
    <row r="22" spans="1:14" ht="18" customHeight="1">
      <c r="A22" s="200"/>
      <c r="B22" s="165" t="b">
        <v>0</v>
      </c>
      <c r="C22" s="128">
        <v>5</v>
      </c>
      <c r="D22" s="129">
        <v>5</v>
      </c>
      <c r="E22" s="129">
        <v>5</v>
      </c>
      <c r="F22" s="130">
        <v>5</v>
      </c>
      <c r="G22" s="459" t="s">
        <v>366</v>
      </c>
      <c r="H22" s="459"/>
      <c r="I22" s="457" t="s">
        <v>1094</v>
      </c>
      <c r="J22" s="458"/>
      <c r="K22" s="1" t="str">
        <f t="shared" si="4"/>
        <v/>
      </c>
      <c r="L22" s="1" t="str">
        <f t="shared" si="5"/>
        <v/>
      </c>
      <c r="M22" s="1" t="str">
        <f t="shared" si="6"/>
        <v/>
      </c>
      <c r="N22" s="1" t="str">
        <f t="shared" si="7"/>
        <v/>
      </c>
    </row>
    <row r="23" spans="1:14" ht="18" customHeight="1">
      <c r="A23" s="200"/>
      <c r="B23" s="165" t="b">
        <v>0</v>
      </c>
      <c r="C23" s="120"/>
      <c r="D23" s="67"/>
      <c r="E23" s="67">
        <v>10</v>
      </c>
      <c r="F23" s="68"/>
      <c r="G23" s="460" t="s">
        <v>104</v>
      </c>
      <c r="H23" s="460"/>
      <c r="I23" s="461" t="s">
        <v>1135</v>
      </c>
      <c r="J23" s="461"/>
      <c r="K23" s="1" t="str">
        <f t="shared" si="4"/>
        <v/>
      </c>
      <c r="L23" s="1" t="str">
        <f t="shared" si="5"/>
        <v/>
      </c>
      <c r="M23" s="1" t="str">
        <f t="shared" si="6"/>
        <v/>
      </c>
      <c r="N23" s="1" t="str">
        <f t="shared" si="7"/>
        <v/>
      </c>
    </row>
    <row r="24" spans="1:14" ht="18" customHeight="1">
      <c r="A24" s="200"/>
      <c r="B24" s="165" t="b">
        <v>0</v>
      </c>
      <c r="C24" s="128"/>
      <c r="D24" s="129"/>
      <c r="E24" s="129">
        <v>10</v>
      </c>
      <c r="F24" s="130"/>
      <c r="G24" s="459" t="s">
        <v>301</v>
      </c>
      <c r="H24" s="459"/>
      <c r="I24" s="457" t="s">
        <v>1135</v>
      </c>
      <c r="J24" s="458"/>
      <c r="K24" s="1" t="str">
        <f t="shared" si="4"/>
        <v/>
      </c>
      <c r="L24" s="1" t="str">
        <f t="shared" si="5"/>
        <v/>
      </c>
      <c r="M24" s="1" t="str">
        <f t="shared" si="6"/>
        <v/>
      </c>
      <c r="N24" s="1" t="str">
        <f t="shared" si="7"/>
        <v/>
      </c>
    </row>
    <row r="25" spans="1:14" ht="18" customHeight="1">
      <c r="A25" s="200"/>
      <c r="B25" s="165" t="b">
        <v>0</v>
      </c>
      <c r="C25" s="120"/>
      <c r="D25" s="67"/>
      <c r="E25" s="67">
        <v>10</v>
      </c>
      <c r="F25" s="68"/>
      <c r="G25" s="460" t="s">
        <v>302</v>
      </c>
      <c r="H25" s="460"/>
      <c r="I25" s="461" t="s">
        <v>1135</v>
      </c>
      <c r="J25" s="461"/>
      <c r="K25" s="1" t="str">
        <f t="shared" si="4"/>
        <v/>
      </c>
      <c r="L25" s="1" t="str">
        <f t="shared" si="5"/>
        <v/>
      </c>
      <c r="M25" s="1" t="str">
        <f t="shared" si="6"/>
        <v/>
      </c>
      <c r="N25" s="1" t="str">
        <f t="shared" si="7"/>
        <v/>
      </c>
    </row>
    <row r="26" spans="1:14" ht="18" customHeight="1">
      <c r="A26" s="200"/>
      <c r="B26" s="165" t="b">
        <v>0</v>
      </c>
      <c r="C26" s="128"/>
      <c r="D26" s="129"/>
      <c r="E26" s="129">
        <v>10</v>
      </c>
      <c r="F26" s="130"/>
      <c r="G26" s="459" t="s">
        <v>1160</v>
      </c>
      <c r="H26" s="459"/>
      <c r="I26" s="457" t="s">
        <v>1118</v>
      </c>
      <c r="J26" s="458"/>
      <c r="K26" s="1" t="str">
        <f t="shared" si="4"/>
        <v/>
      </c>
      <c r="L26" s="1" t="str">
        <f t="shared" si="5"/>
        <v/>
      </c>
      <c r="M26" s="1" t="str">
        <f t="shared" si="6"/>
        <v/>
      </c>
      <c r="N26" s="1" t="str">
        <f t="shared" si="7"/>
        <v/>
      </c>
    </row>
    <row r="27" spans="1:14" ht="18" customHeight="1">
      <c r="A27" s="200"/>
      <c r="B27" s="165" t="b">
        <v>0</v>
      </c>
      <c r="C27" s="120"/>
      <c r="D27" s="67"/>
      <c r="E27" s="67"/>
      <c r="F27" s="68">
        <v>5</v>
      </c>
      <c r="G27" s="460" t="s">
        <v>303</v>
      </c>
      <c r="H27" s="460"/>
      <c r="I27" s="461" t="s">
        <v>1125</v>
      </c>
      <c r="J27" s="461"/>
      <c r="K27" s="1" t="str">
        <f t="shared" si="4"/>
        <v/>
      </c>
      <c r="L27" s="1" t="str">
        <f t="shared" si="5"/>
        <v/>
      </c>
      <c r="M27" s="1" t="str">
        <f t="shared" si="6"/>
        <v/>
      </c>
      <c r="N27" s="1" t="str">
        <f t="shared" si="7"/>
        <v/>
      </c>
    </row>
    <row r="28" spans="1:14" ht="18" customHeight="1">
      <c r="A28" s="200"/>
      <c r="B28" s="165" t="b">
        <v>0</v>
      </c>
      <c r="C28" s="128">
        <v>5</v>
      </c>
      <c r="D28" s="129">
        <v>5</v>
      </c>
      <c r="E28" s="129">
        <v>5</v>
      </c>
      <c r="F28" s="130">
        <v>5</v>
      </c>
      <c r="G28" s="459" t="s">
        <v>178</v>
      </c>
      <c r="H28" s="459"/>
      <c r="I28" s="457" t="s">
        <v>1093</v>
      </c>
      <c r="J28" s="458"/>
      <c r="K28" s="1" t="str">
        <f t="shared" si="4"/>
        <v/>
      </c>
      <c r="L28" s="1" t="str">
        <f t="shared" si="5"/>
        <v/>
      </c>
      <c r="M28" s="1" t="str">
        <f t="shared" si="6"/>
        <v/>
      </c>
      <c r="N28" s="1" t="str">
        <f t="shared" si="7"/>
        <v/>
      </c>
    </row>
    <row r="29" spans="1:14" ht="18" customHeight="1">
      <c r="A29" s="200"/>
      <c r="B29" s="165" t="b">
        <v>0</v>
      </c>
      <c r="C29" s="120">
        <v>5</v>
      </c>
      <c r="D29" s="67">
        <v>5</v>
      </c>
      <c r="E29" s="67">
        <v>5</v>
      </c>
      <c r="F29" s="68">
        <v>5</v>
      </c>
      <c r="G29" s="460" t="s">
        <v>262</v>
      </c>
      <c r="H29" s="460"/>
      <c r="I29" s="461" t="s">
        <v>1093</v>
      </c>
      <c r="J29" s="461"/>
      <c r="K29" s="1" t="str">
        <f t="shared" si="4"/>
        <v/>
      </c>
      <c r="L29" s="1" t="str">
        <f t="shared" si="5"/>
        <v/>
      </c>
      <c r="M29" s="1" t="str">
        <f t="shared" si="6"/>
        <v/>
      </c>
      <c r="N29" s="1" t="str">
        <f t="shared" si="7"/>
        <v/>
      </c>
    </row>
    <row r="30" spans="1:14" ht="18" customHeight="1">
      <c r="A30" s="200"/>
      <c r="B30" s="165" t="b">
        <v>0</v>
      </c>
      <c r="C30" s="128"/>
      <c r="D30" s="129"/>
      <c r="E30" s="129"/>
      <c r="F30" s="130"/>
      <c r="G30" s="459" t="s">
        <v>1192</v>
      </c>
      <c r="H30" s="459"/>
      <c r="I30" s="457" t="s">
        <v>1193</v>
      </c>
      <c r="J30" s="458"/>
      <c r="K30" s="1" t="str">
        <f t="shared" si="4"/>
        <v/>
      </c>
      <c r="L30" s="1" t="str">
        <f t="shared" si="5"/>
        <v/>
      </c>
      <c r="M30" s="1" t="str">
        <f t="shared" si="6"/>
        <v/>
      </c>
      <c r="N30" s="1" t="str">
        <f t="shared" si="7"/>
        <v/>
      </c>
    </row>
    <row r="31" spans="1:14" ht="36" customHeight="1">
      <c r="A31" s="200"/>
      <c r="B31" s="165" t="b">
        <v>0</v>
      </c>
      <c r="C31" s="120"/>
      <c r="D31" s="67"/>
      <c r="E31" s="67"/>
      <c r="F31" s="68"/>
      <c r="G31" s="460" t="s">
        <v>326</v>
      </c>
      <c r="H31" s="460"/>
      <c r="I31" s="461" t="s">
        <v>218</v>
      </c>
      <c r="J31" s="461"/>
      <c r="K31" s="1" t="str">
        <f t="shared" si="4"/>
        <v/>
      </c>
      <c r="L31" s="1" t="str">
        <f t="shared" si="5"/>
        <v/>
      </c>
      <c r="M31" s="1" t="str">
        <f t="shared" si="6"/>
        <v/>
      </c>
      <c r="N31" s="1" t="str">
        <f t="shared" si="7"/>
        <v/>
      </c>
    </row>
    <row r="32" spans="1:14" ht="18" customHeight="1">
      <c r="A32" s="200"/>
      <c r="B32" s="165" t="b">
        <v>0</v>
      </c>
      <c r="C32" s="128"/>
      <c r="D32" s="129"/>
      <c r="E32" s="129"/>
      <c r="F32" s="130"/>
      <c r="G32" s="459" t="s">
        <v>228</v>
      </c>
      <c r="H32" s="459"/>
      <c r="I32" s="457"/>
      <c r="J32" s="458"/>
      <c r="K32" s="1" t="str">
        <f t="shared" si="4"/>
        <v/>
      </c>
      <c r="L32" s="1" t="str">
        <f t="shared" si="5"/>
        <v/>
      </c>
      <c r="M32" s="1" t="str">
        <f t="shared" si="6"/>
        <v/>
      </c>
      <c r="N32" s="1" t="str">
        <f t="shared" si="7"/>
        <v/>
      </c>
    </row>
    <row r="33" spans="1:14" ht="38" customHeight="1">
      <c r="A33" s="200"/>
      <c r="B33" s="165" t="b">
        <v>0</v>
      </c>
      <c r="C33" s="120"/>
      <c r="D33" s="67"/>
      <c r="E33" s="67"/>
      <c r="F33" s="68" t="s">
        <v>68</v>
      </c>
      <c r="G33" s="460" t="s">
        <v>229</v>
      </c>
      <c r="H33" s="460"/>
      <c r="I33" s="461" t="s">
        <v>227</v>
      </c>
      <c r="J33" s="461"/>
      <c r="K33" s="1" t="str">
        <f t="shared" si="4"/>
        <v/>
      </c>
      <c r="L33" s="1" t="str">
        <f t="shared" si="5"/>
        <v/>
      </c>
      <c r="M33" s="1" t="str">
        <f t="shared" si="6"/>
        <v/>
      </c>
      <c r="N33" s="1" t="str">
        <f t="shared" si="7"/>
        <v/>
      </c>
    </row>
    <row r="34" spans="1:14" ht="18" customHeight="1">
      <c r="A34" s="200"/>
      <c r="B34" s="165" t="b">
        <v>0</v>
      </c>
      <c r="C34" s="128">
        <v>10</v>
      </c>
      <c r="D34" s="129">
        <v>10</v>
      </c>
      <c r="E34" s="129">
        <v>10</v>
      </c>
      <c r="F34" s="130">
        <v>10</v>
      </c>
      <c r="G34" s="459" t="s">
        <v>361</v>
      </c>
      <c r="H34" s="459"/>
      <c r="I34" s="457"/>
      <c r="J34" s="458"/>
      <c r="K34" s="1" t="str">
        <f t="shared" si="4"/>
        <v/>
      </c>
      <c r="L34" s="1" t="str">
        <f t="shared" si="5"/>
        <v/>
      </c>
      <c r="M34" s="1" t="str">
        <f t="shared" si="6"/>
        <v/>
      </c>
      <c r="N34" s="1" t="str">
        <f t="shared" si="7"/>
        <v/>
      </c>
    </row>
    <row r="35" spans="1:14" ht="18" customHeight="1">
      <c r="A35" s="200"/>
      <c r="B35" s="165" t="b">
        <v>0</v>
      </c>
      <c r="C35" s="120"/>
      <c r="D35" s="67"/>
      <c r="E35" s="67"/>
      <c r="F35" s="68"/>
      <c r="G35" s="460" t="s">
        <v>1178</v>
      </c>
      <c r="H35" s="460"/>
      <c r="I35" s="461" t="s">
        <v>1179</v>
      </c>
      <c r="J35" s="461"/>
      <c r="K35" s="1" t="str">
        <f t="shared" si="4"/>
        <v/>
      </c>
      <c r="L35" s="1" t="str">
        <f t="shared" si="5"/>
        <v/>
      </c>
      <c r="M35" s="1" t="str">
        <f t="shared" si="6"/>
        <v/>
      </c>
      <c r="N35" s="1" t="str">
        <f t="shared" si="7"/>
        <v/>
      </c>
    </row>
    <row r="36" spans="1:14" ht="25" customHeight="1">
      <c r="A36" s="200"/>
      <c r="B36" s="165" t="b">
        <v>0</v>
      </c>
      <c r="C36" s="128" t="s">
        <v>374</v>
      </c>
      <c r="D36" s="129" t="s">
        <v>179</v>
      </c>
      <c r="E36" s="129"/>
      <c r="F36" s="130" t="s">
        <v>179</v>
      </c>
      <c r="G36" s="459" t="s">
        <v>362</v>
      </c>
      <c r="H36" s="459"/>
      <c r="I36" s="457"/>
      <c r="J36" s="458"/>
      <c r="K36" s="1" t="str">
        <f t="shared" si="4"/>
        <v/>
      </c>
      <c r="L36" s="1" t="str">
        <f t="shared" si="5"/>
        <v/>
      </c>
      <c r="M36" s="1" t="str">
        <f t="shared" si="6"/>
        <v/>
      </c>
      <c r="N36" s="1" t="str">
        <f t="shared" si="7"/>
        <v/>
      </c>
    </row>
    <row r="37" spans="1:14" ht="25" customHeight="1">
      <c r="A37" s="200"/>
      <c r="B37" s="165" t="b">
        <v>0</v>
      </c>
      <c r="C37" s="120"/>
      <c r="D37" s="67"/>
      <c r="E37" s="67"/>
      <c r="F37" s="68"/>
      <c r="G37" s="460" t="s">
        <v>1197</v>
      </c>
      <c r="H37" s="460"/>
      <c r="I37" s="461"/>
      <c r="J37" s="461"/>
      <c r="K37" s="1" t="str">
        <f t="shared" si="4"/>
        <v/>
      </c>
      <c r="L37" s="1" t="str">
        <f t="shared" si="5"/>
        <v/>
      </c>
      <c r="M37" s="1" t="str">
        <f t="shared" si="6"/>
        <v/>
      </c>
      <c r="N37" s="1" t="str">
        <f t="shared" si="7"/>
        <v/>
      </c>
    </row>
    <row r="38" spans="1:14" ht="37" customHeight="1">
      <c r="A38" s="200"/>
      <c r="B38" s="165" t="b">
        <v>0</v>
      </c>
      <c r="C38" s="128"/>
      <c r="D38" s="129" t="s">
        <v>1159</v>
      </c>
      <c r="E38" s="129"/>
      <c r="F38" s="130"/>
      <c r="G38" s="459" t="s">
        <v>1198</v>
      </c>
      <c r="H38" s="459"/>
      <c r="I38" s="457" t="s">
        <v>1214</v>
      </c>
      <c r="J38" s="458"/>
      <c r="K38" s="1" t="str">
        <f t="shared" si="4"/>
        <v/>
      </c>
      <c r="L38" s="1" t="str">
        <f t="shared" si="5"/>
        <v/>
      </c>
      <c r="M38" s="1" t="str">
        <f t="shared" si="6"/>
        <v/>
      </c>
      <c r="N38" s="1" t="str">
        <f t="shared" si="7"/>
        <v/>
      </c>
    </row>
    <row r="39" spans="1:14" ht="18" customHeight="1">
      <c r="A39" s="200"/>
      <c r="B39" s="165" t="b">
        <v>0</v>
      </c>
      <c r="C39" s="120"/>
      <c r="D39" s="67"/>
      <c r="E39" s="67"/>
      <c r="F39" s="68"/>
      <c r="G39" s="460" t="s">
        <v>1134</v>
      </c>
      <c r="H39" s="460"/>
      <c r="I39" s="461"/>
      <c r="J39" s="461"/>
      <c r="K39" s="1" t="str">
        <f t="shared" si="4"/>
        <v/>
      </c>
      <c r="L39" s="1" t="str">
        <f t="shared" si="5"/>
        <v/>
      </c>
      <c r="M39" s="1" t="str">
        <f t="shared" si="6"/>
        <v/>
      </c>
      <c r="N39" s="1" t="str">
        <f t="shared" si="7"/>
        <v/>
      </c>
    </row>
    <row r="40" spans="1:14" ht="27" customHeight="1">
      <c r="A40" s="200"/>
      <c r="B40" s="165" t="b">
        <v>0</v>
      </c>
      <c r="C40" s="128"/>
      <c r="D40" s="129"/>
      <c r="E40" s="129"/>
      <c r="F40" s="130"/>
      <c r="G40" s="459" t="s">
        <v>1156</v>
      </c>
      <c r="H40" s="459"/>
      <c r="I40" s="457"/>
      <c r="J40" s="458"/>
      <c r="K40" s="1" t="str">
        <f t="shared" si="4"/>
        <v/>
      </c>
      <c r="L40" s="1" t="str">
        <f t="shared" si="5"/>
        <v/>
      </c>
      <c r="M40" s="1" t="str">
        <f t="shared" si="6"/>
        <v/>
      </c>
      <c r="N40" s="1" t="str">
        <f t="shared" si="7"/>
        <v/>
      </c>
    </row>
    <row r="41" spans="1:14" ht="25" customHeight="1">
      <c r="A41" s="200"/>
      <c r="B41" s="165" t="b">
        <v>0</v>
      </c>
      <c r="C41" s="120"/>
      <c r="D41" s="67"/>
      <c r="E41" s="67"/>
      <c r="F41" s="68"/>
      <c r="G41" s="460" t="s">
        <v>116</v>
      </c>
      <c r="H41" s="460"/>
      <c r="I41" s="461"/>
      <c r="J41" s="461"/>
      <c r="K41" s="1" t="str">
        <f t="shared" si="4"/>
        <v/>
      </c>
      <c r="L41" s="1" t="str">
        <f t="shared" si="5"/>
        <v/>
      </c>
      <c r="M41" s="1" t="str">
        <f t="shared" si="6"/>
        <v/>
      </c>
      <c r="N41" s="1" t="str">
        <f t="shared" si="7"/>
        <v/>
      </c>
    </row>
    <row r="42" spans="1:14" ht="18" customHeight="1">
      <c r="A42" s="200"/>
      <c r="B42" s="165" t="b">
        <v>0</v>
      </c>
      <c r="C42" s="128">
        <v>5</v>
      </c>
      <c r="D42" s="129">
        <v>5</v>
      </c>
      <c r="E42" s="129">
        <v>5</v>
      </c>
      <c r="F42" s="130">
        <v>5</v>
      </c>
      <c r="G42" s="459" t="s">
        <v>333</v>
      </c>
      <c r="H42" s="459"/>
      <c r="I42" s="457"/>
      <c r="J42" s="458"/>
      <c r="K42" s="1" t="str">
        <f t="shared" si="4"/>
        <v/>
      </c>
      <c r="L42" s="1" t="str">
        <f t="shared" si="5"/>
        <v/>
      </c>
      <c r="M42" s="1" t="str">
        <f t="shared" si="6"/>
        <v/>
      </c>
      <c r="N42" s="1" t="str">
        <f t="shared" si="7"/>
        <v/>
      </c>
    </row>
    <row r="43" spans="1:14" ht="18" customHeight="1">
      <c r="A43" s="200"/>
      <c r="B43" s="165" t="b">
        <v>0</v>
      </c>
      <c r="C43" s="120">
        <v>20</v>
      </c>
      <c r="D43" s="67">
        <v>20</v>
      </c>
      <c r="E43" s="67">
        <v>20</v>
      </c>
      <c r="F43" s="68">
        <v>20</v>
      </c>
      <c r="G43" s="460" t="s">
        <v>1157</v>
      </c>
      <c r="H43" s="460"/>
      <c r="I43" s="461"/>
      <c r="J43" s="461"/>
      <c r="K43" s="1" t="str">
        <f t="shared" si="4"/>
        <v/>
      </c>
      <c r="L43" s="1" t="str">
        <f t="shared" si="5"/>
        <v/>
      </c>
      <c r="M43" s="1" t="str">
        <f t="shared" si="6"/>
        <v/>
      </c>
      <c r="N43" s="1" t="str">
        <f t="shared" si="7"/>
        <v/>
      </c>
    </row>
    <row r="44" spans="1:14" ht="18" customHeight="1">
      <c r="A44" s="200"/>
      <c r="B44" s="165" t="b">
        <v>0</v>
      </c>
      <c r="C44" s="128">
        <v>10</v>
      </c>
      <c r="D44" s="129">
        <v>10</v>
      </c>
      <c r="E44" s="129">
        <v>10</v>
      </c>
      <c r="F44" s="130">
        <v>10</v>
      </c>
      <c r="G44" s="459" t="s">
        <v>397</v>
      </c>
      <c r="H44" s="459"/>
      <c r="I44" s="457" t="s">
        <v>330</v>
      </c>
      <c r="J44" s="458"/>
      <c r="K44" s="1" t="str">
        <f t="shared" si="4"/>
        <v/>
      </c>
      <c r="L44" s="1" t="str">
        <f t="shared" si="5"/>
        <v/>
      </c>
      <c r="M44" s="1" t="str">
        <f t="shared" si="6"/>
        <v/>
      </c>
      <c r="N44" s="1" t="str">
        <f t="shared" si="7"/>
        <v/>
      </c>
    </row>
    <row r="45" spans="1:14" ht="18" customHeight="1">
      <c r="A45" s="200"/>
      <c r="B45" s="165" t="b">
        <v>0</v>
      </c>
      <c r="C45" s="120">
        <v>10</v>
      </c>
      <c r="D45" s="67">
        <v>10</v>
      </c>
      <c r="E45" s="67">
        <v>10</v>
      </c>
      <c r="F45" s="68">
        <v>10</v>
      </c>
      <c r="G45" s="460" t="s">
        <v>5</v>
      </c>
      <c r="H45" s="460"/>
      <c r="I45" s="461" t="s">
        <v>327</v>
      </c>
      <c r="J45" s="461"/>
      <c r="K45" s="1" t="str">
        <f t="shared" si="4"/>
        <v/>
      </c>
      <c r="L45" s="1" t="str">
        <f t="shared" si="5"/>
        <v/>
      </c>
      <c r="M45" s="1" t="str">
        <f t="shared" si="6"/>
        <v/>
      </c>
      <c r="N45" s="1" t="str">
        <f t="shared" si="7"/>
        <v/>
      </c>
    </row>
    <row r="46" spans="1:14" ht="18" customHeight="1">
      <c r="A46" s="200"/>
      <c r="B46" s="165" t="b">
        <v>0</v>
      </c>
      <c r="C46" s="128">
        <v>10</v>
      </c>
      <c r="D46" s="129">
        <v>10</v>
      </c>
      <c r="E46" s="129">
        <v>10</v>
      </c>
      <c r="F46" s="130">
        <v>10</v>
      </c>
      <c r="G46" s="459" t="s">
        <v>1191</v>
      </c>
      <c r="H46" s="459"/>
      <c r="I46" s="457" t="s">
        <v>328</v>
      </c>
      <c r="J46" s="458"/>
      <c r="K46" s="1" t="str">
        <f t="shared" si="4"/>
        <v/>
      </c>
      <c r="L46" s="1" t="str">
        <f t="shared" si="5"/>
        <v/>
      </c>
      <c r="M46" s="1" t="str">
        <f t="shared" si="6"/>
        <v/>
      </c>
      <c r="N46" s="1" t="str">
        <f t="shared" si="7"/>
        <v/>
      </c>
    </row>
    <row r="47" spans="1:14" ht="18" customHeight="1">
      <c r="A47" s="200"/>
      <c r="B47" s="165" t="b">
        <v>0</v>
      </c>
      <c r="C47" s="120">
        <v>5</v>
      </c>
      <c r="D47" s="67">
        <v>5</v>
      </c>
      <c r="E47" s="67">
        <v>5</v>
      </c>
      <c r="F47" s="68">
        <v>5</v>
      </c>
      <c r="G47" s="460" t="s">
        <v>331</v>
      </c>
      <c r="H47" s="460"/>
      <c r="I47" s="461"/>
      <c r="J47" s="461"/>
      <c r="K47" s="1" t="str">
        <f t="shared" si="4"/>
        <v/>
      </c>
      <c r="L47" s="1" t="str">
        <f t="shared" si="5"/>
        <v/>
      </c>
      <c r="M47" s="1" t="str">
        <f t="shared" si="6"/>
        <v/>
      </c>
      <c r="N47" s="1" t="str">
        <f t="shared" si="7"/>
        <v/>
      </c>
    </row>
    <row r="48" spans="1:14" ht="27" customHeight="1">
      <c r="A48" s="200"/>
      <c r="B48" s="165" t="b">
        <v>0</v>
      </c>
      <c r="C48" s="128"/>
      <c r="D48" s="129"/>
      <c r="E48" s="129"/>
      <c r="F48" s="130"/>
      <c r="G48" s="459" t="s">
        <v>1129</v>
      </c>
      <c r="H48" s="459"/>
      <c r="I48" s="457"/>
      <c r="J48" s="458"/>
      <c r="K48" s="1" t="str">
        <f t="shared" si="4"/>
        <v/>
      </c>
      <c r="L48" s="1" t="str">
        <f t="shared" si="5"/>
        <v/>
      </c>
      <c r="M48" s="1" t="str">
        <f t="shared" si="6"/>
        <v/>
      </c>
      <c r="N48" s="1" t="str">
        <f t="shared" si="7"/>
        <v/>
      </c>
    </row>
    <row r="49" spans="1:14" ht="18" customHeight="1">
      <c r="A49" s="200"/>
      <c r="B49" s="165" t="b">
        <v>0</v>
      </c>
      <c r="C49" s="120">
        <v>10</v>
      </c>
      <c r="D49" s="67">
        <v>10</v>
      </c>
      <c r="E49" s="67">
        <v>10</v>
      </c>
      <c r="F49" s="68">
        <v>10</v>
      </c>
      <c r="G49" s="460" t="s">
        <v>332</v>
      </c>
      <c r="H49" s="460"/>
      <c r="I49" s="461" t="s">
        <v>199</v>
      </c>
      <c r="J49" s="461"/>
      <c r="K49" s="1" t="str">
        <f t="shared" si="4"/>
        <v/>
      </c>
      <c r="L49" s="1" t="str">
        <f t="shared" si="5"/>
        <v/>
      </c>
      <c r="M49" s="1" t="str">
        <f t="shared" si="6"/>
        <v/>
      </c>
      <c r="N49" s="1" t="str">
        <f t="shared" si="7"/>
        <v/>
      </c>
    </row>
    <row r="50" spans="1:14" ht="18" customHeight="1">
      <c r="A50" s="200"/>
      <c r="B50" s="165" t="b">
        <v>0</v>
      </c>
      <c r="C50" s="128"/>
      <c r="D50" s="129"/>
      <c r="E50" s="129"/>
      <c r="F50" s="130"/>
      <c r="G50" s="459" t="s">
        <v>1130</v>
      </c>
      <c r="H50" s="459"/>
      <c r="I50" s="457"/>
      <c r="J50" s="458"/>
      <c r="K50" s="1" t="str">
        <f t="shared" si="4"/>
        <v/>
      </c>
      <c r="L50" s="1" t="str">
        <f t="shared" si="5"/>
        <v/>
      </c>
      <c r="M50" s="1" t="str">
        <f t="shared" si="6"/>
        <v/>
      </c>
      <c r="N50" s="1" t="str">
        <f t="shared" si="7"/>
        <v/>
      </c>
    </row>
    <row r="51" spans="1:14" ht="18" customHeight="1">
      <c r="A51" s="200"/>
      <c r="B51" s="165" t="b">
        <v>0</v>
      </c>
      <c r="C51" s="120"/>
      <c r="D51" s="67"/>
      <c r="E51" s="67"/>
      <c r="F51" s="68"/>
      <c r="G51" s="460" t="s">
        <v>1131</v>
      </c>
      <c r="H51" s="460"/>
      <c r="I51" s="461"/>
      <c r="J51" s="461"/>
      <c r="K51" s="1" t="str">
        <f t="shared" si="4"/>
        <v/>
      </c>
      <c r="L51" s="1" t="str">
        <f t="shared" si="5"/>
        <v/>
      </c>
      <c r="M51" s="1" t="str">
        <f t="shared" si="6"/>
        <v/>
      </c>
      <c r="N51" s="1" t="str">
        <f t="shared" si="7"/>
        <v/>
      </c>
    </row>
    <row r="52" spans="1:14" ht="18" customHeight="1">
      <c r="A52" s="200"/>
      <c r="B52" s="165" t="b">
        <v>0</v>
      </c>
      <c r="C52" s="128">
        <v>10</v>
      </c>
      <c r="D52" s="129">
        <v>10</v>
      </c>
      <c r="E52" s="129">
        <v>10</v>
      </c>
      <c r="F52" s="130">
        <v>10</v>
      </c>
      <c r="G52" s="459" t="s">
        <v>200</v>
      </c>
      <c r="H52" s="459"/>
      <c r="I52" s="457" t="s">
        <v>187</v>
      </c>
      <c r="J52" s="458"/>
      <c r="K52" s="1" t="str">
        <f t="shared" si="4"/>
        <v/>
      </c>
      <c r="L52" s="1" t="str">
        <f t="shared" si="5"/>
        <v/>
      </c>
      <c r="M52" s="1" t="str">
        <f t="shared" si="6"/>
        <v/>
      </c>
      <c r="N52" s="1" t="str">
        <f t="shared" si="7"/>
        <v/>
      </c>
    </row>
    <row r="53" spans="1:14" ht="18" customHeight="1">
      <c r="A53" s="200"/>
      <c r="B53" s="165" t="b">
        <v>0</v>
      </c>
      <c r="C53" s="120">
        <v>10</v>
      </c>
      <c r="D53" s="67">
        <v>10</v>
      </c>
      <c r="E53" s="67">
        <v>10</v>
      </c>
      <c r="F53" s="68">
        <v>10</v>
      </c>
      <c r="G53" s="460" t="s">
        <v>208</v>
      </c>
      <c r="H53" s="460"/>
      <c r="I53" s="461"/>
      <c r="J53" s="461"/>
      <c r="K53" s="1" t="str">
        <f t="shared" si="4"/>
        <v/>
      </c>
      <c r="L53" s="1" t="str">
        <f t="shared" si="5"/>
        <v/>
      </c>
      <c r="M53" s="1" t="str">
        <f t="shared" si="6"/>
        <v/>
      </c>
      <c r="N53" s="1" t="str">
        <f t="shared" si="7"/>
        <v/>
      </c>
    </row>
    <row r="54" spans="1:14" ht="24" customHeight="1">
      <c r="A54" s="200"/>
      <c r="B54" s="165" t="b">
        <v>0</v>
      </c>
      <c r="C54" s="128"/>
      <c r="D54" s="129"/>
      <c r="E54" s="129"/>
      <c r="F54" s="130"/>
      <c r="G54" s="459" t="s">
        <v>44</v>
      </c>
      <c r="H54" s="459"/>
      <c r="I54" s="457" t="s">
        <v>45</v>
      </c>
      <c r="J54" s="458"/>
      <c r="K54" s="1" t="str">
        <f t="shared" si="4"/>
        <v/>
      </c>
      <c r="L54" s="1" t="str">
        <f t="shared" si="5"/>
        <v/>
      </c>
      <c r="M54" s="1" t="str">
        <f t="shared" si="6"/>
        <v/>
      </c>
      <c r="N54" s="1" t="str">
        <f t="shared" si="7"/>
        <v/>
      </c>
    </row>
    <row r="55" spans="1:14" ht="18" customHeight="1">
      <c r="A55" s="200"/>
      <c r="B55" s="165" t="b">
        <v>0</v>
      </c>
      <c r="C55" s="120">
        <v>10</v>
      </c>
      <c r="D55" s="67">
        <v>10</v>
      </c>
      <c r="E55" s="67">
        <v>10</v>
      </c>
      <c r="F55" s="68">
        <v>10</v>
      </c>
      <c r="G55" s="460" t="s">
        <v>201</v>
      </c>
      <c r="H55" s="460"/>
      <c r="I55" s="461" t="s">
        <v>157</v>
      </c>
      <c r="J55" s="461"/>
      <c r="K55" s="1" t="str">
        <f t="shared" si="4"/>
        <v/>
      </c>
      <c r="L55" s="1" t="str">
        <f t="shared" si="5"/>
        <v/>
      </c>
      <c r="M55" s="1" t="str">
        <f t="shared" si="6"/>
        <v/>
      </c>
      <c r="N55" s="1" t="str">
        <f t="shared" si="7"/>
        <v/>
      </c>
    </row>
    <row r="56" spans="1:14" ht="18" customHeight="1">
      <c r="A56" s="200"/>
      <c r="B56" s="165" t="b">
        <v>0</v>
      </c>
      <c r="C56" s="128">
        <v>10</v>
      </c>
      <c r="D56" s="129">
        <v>10</v>
      </c>
      <c r="E56" s="129">
        <v>10</v>
      </c>
      <c r="F56" s="130">
        <v>10</v>
      </c>
      <c r="G56" s="459" t="s">
        <v>234</v>
      </c>
      <c r="H56" s="459"/>
      <c r="I56" s="457"/>
      <c r="J56" s="458"/>
      <c r="K56" s="1" t="str">
        <f t="shared" si="4"/>
        <v/>
      </c>
      <c r="L56" s="1" t="str">
        <f t="shared" si="5"/>
        <v/>
      </c>
      <c r="M56" s="1" t="str">
        <f t="shared" si="6"/>
        <v/>
      </c>
      <c r="N56" s="1" t="str">
        <f t="shared" si="7"/>
        <v/>
      </c>
    </row>
    <row r="57" spans="1:14" ht="18" customHeight="1">
      <c r="A57" s="200"/>
      <c r="B57" s="165" t="b">
        <v>0</v>
      </c>
      <c r="C57" s="120">
        <v>10</v>
      </c>
      <c r="D57" s="67">
        <v>10</v>
      </c>
      <c r="E57" s="67">
        <v>10</v>
      </c>
      <c r="F57" s="68">
        <v>10</v>
      </c>
      <c r="G57" s="460" t="s">
        <v>235</v>
      </c>
      <c r="H57" s="460"/>
      <c r="I57" s="461"/>
      <c r="J57" s="461"/>
      <c r="K57" s="1" t="str">
        <f t="shared" si="4"/>
        <v/>
      </c>
      <c r="L57" s="1" t="str">
        <f t="shared" si="5"/>
        <v/>
      </c>
      <c r="M57" s="1" t="str">
        <f t="shared" si="6"/>
        <v/>
      </c>
      <c r="N57" s="1" t="str">
        <f t="shared" si="7"/>
        <v/>
      </c>
    </row>
    <row r="58" spans="1:14" ht="18" customHeight="1">
      <c r="A58" s="200"/>
      <c r="B58" s="165" t="b">
        <v>0</v>
      </c>
      <c r="C58" s="128"/>
      <c r="D58" s="129"/>
      <c r="E58" s="129"/>
      <c r="F58" s="130"/>
      <c r="G58" s="459" t="s">
        <v>156</v>
      </c>
      <c r="H58" s="459"/>
      <c r="I58" s="457" t="s">
        <v>203</v>
      </c>
      <c r="J58" s="458"/>
      <c r="K58" s="1" t="str">
        <f t="shared" si="4"/>
        <v/>
      </c>
      <c r="L58" s="1" t="str">
        <f t="shared" si="5"/>
        <v/>
      </c>
      <c r="M58" s="1" t="str">
        <f t="shared" si="6"/>
        <v/>
      </c>
      <c r="N58" s="1" t="str">
        <f t="shared" si="7"/>
        <v/>
      </c>
    </row>
    <row r="59" spans="1:14" ht="18" customHeight="1">
      <c r="A59" s="200"/>
      <c r="B59" s="165" t="b">
        <v>0</v>
      </c>
      <c r="C59" s="120">
        <v>5</v>
      </c>
      <c r="D59" s="67">
        <v>5</v>
      </c>
      <c r="E59" s="67">
        <v>5</v>
      </c>
      <c r="F59" s="68">
        <v>5</v>
      </c>
      <c r="G59" s="460" t="s">
        <v>204</v>
      </c>
      <c r="H59" s="460"/>
      <c r="I59" s="461" t="s">
        <v>1136</v>
      </c>
      <c r="J59" s="461"/>
      <c r="K59" s="1" t="str">
        <f t="shared" si="4"/>
        <v/>
      </c>
      <c r="L59" s="1" t="str">
        <f t="shared" si="5"/>
        <v/>
      </c>
      <c r="M59" s="1" t="str">
        <f t="shared" si="6"/>
        <v/>
      </c>
      <c r="N59" s="1" t="str">
        <f t="shared" si="7"/>
        <v/>
      </c>
    </row>
    <row r="60" spans="1:14" ht="18" customHeight="1">
      <c r="A60" s="200"/>
      <c r="B60" s="165" t="b">
        <v>0</v>
      </c>
      <c r="C60" s="128">
        <v>20</v>
      </c>
      <c r="D60" s="129">
        <v>20</v>
      </c>
      <c r="E60" s="129">
        <v>20</v>
      </c>
      <c r="F60" s="130">
        <v>20</v>
      </c>
      <c r="G60" s="459" t="s">
        <v>263</v>
      </c>
      <c r="H60" s="459"/>
      <c r="I60" s="457"/>
      <c r="J60" s="458"/>
      <c r="K60" s="1" t="str">
        <f t="shared" si="4"/>
        <v/>
      </c>
      <c r="L60" s="1" t="str">
        <f t="shared" si="5"/>
        <v/>
      </c>
      <c r="M60" s="1" t="str">
        <f t="shared" si="6"/>
        <v/>
      </c>
      <c r="N60" s="1" t="str">
        <f t="shared" si="7"/>
        <v/>
      </c>
    </row>
    <row r="61" spans="1:14" ht="18" customHeight="1">
      <c r="A61" s="200"/>
      <c r="B61" s="165" t="b">
        <v>0</v>
      </c>
      <c r="C61" s="120">
        <v>10</v>
      </c>
      <c r="D61" s="67" t="s">
        <v>1159</v>
      </c>
      <c r="E61" s="67"/>
      <c r="F61" s="68"/>
      <c r="G61" s="460" t="s">
        <v>297</v>
      </c>
      <c r="H61" s="460"/>
      <c r="I61" s="461"/>
      <c r="J61" s="461"/>
      <c r="K61" s="1" t="str">
        <f t="shared" si="4"/>
        <v/>
      </c>
      <c r="L61" s="1" t="str">
        <f t="shared" si="5"/>
        <v/>
      </c>
      <c r="M61" s="1" t="str">
        <f t="shared" si="6"/>
        <v/>
      </c>
      <c r="N61" s="1" t="str">
        <f t="shared" si="7"/>
        <v/>
      </c>
    </row>
    <row r="62" spans="1:14" ht="18" customHeight="1">
      <c r="A62" s="200"/>
      <c r="B62" s="165" t="b">
        <v>0</v>
      </c>
      <c r="C62" s="128"/>
      <c r="D62" s="129"/>
      <c r="E62" s="129">
        <v>10</v>
      </c>
      <c r="F62" s="130"/>
      <c r="G62" s="459" t="s">
        <v>1195</v>
      </c>
      <c r="H62" s="459"/>
      <c r="I62" s="457" t="s">
        <v>1196</v>
      </c>
      <c r="J62" s="458"/>
      <c r="K62" s="1" t="str">
        <f t="shared" si="4"/>
        <v/>
      </c>
      <c r="L62" s="1" t="str">
        <f t="shared" si="5"/>
        <v/>
      </c>
      <c r="M62" s="1" t="str">
        <f t="shared" si="6"/>
        <v/>
      </c>
      <c r="N62" s="1" t="str">
        <f t="shared" si="7"/>
        <v/>
      </c>
    </row>
    <row r="63" spans="1:14" ht="18" customHeight="1">
      <c r="A63" s="200"/>
      <c r="B63" s="165" t="b">
        <v>0</v>
      </c>
      <c r="C63" s="120"/>
      <c r="D63" s="67"/>
      <c r="E63" s="67"/>
      <c r="F63" s="68" t="s">
        <v>374</v>
      </c>
      <c r="G63" s="460" t="s">
        <v>363</v>
      </c>
      <c r="H63" s="460"/>
      <c r="I63" s="461"/>
      <c r="J63" s="461"/>
      <c r="K63" s="1" t="str">
        <f t="shared" si="4"/>
        <v/>
      </c>
      <c r="L63" s="1" t="str">
        <f t="shared" si="5"/>
        <v/>
      </c>
      <c r="M63" s="1" t="str">
        <f t="shared" si="6"/>
        <v/>
      </c>
      <c r="N63" s="1" t="str">
        <f t="shared" si="7"/>
        <v/>
      </c>
    </row>
    <row r="64" spans="1:14" ht="18" customHeight="1">
      <c r="A64" s="200"/>
      <c r="B64" s="165" t="b">
        <v>0</v>
      </c>
      <c r="C64" s="128"/>
      <c r="D64" s="129"/>
      <c r="E64" s="129"/>
      <c r="F64" s="130"/>
      <c r="G64" s="459" t="s">
        <v>51</v>
      </c>
      <c r="H64" s="459"/>
      <c r="I64" s="457"/>
      <c r="J64" s="458"/>
      <c r="K64" s="1" t="str">
        <f t="shared" si="4"/>
        <v/>
      </c>
      <c r="L64" s="1" t="str">
        <f t="shared" si="5"/>
        <v/>
      </c>
      <c r="M64" s="1" t="str">
        <f t="shared" si="6"/>
        <v/>
      </c>
      <c r="N64" s="1" t="str">
        <f t="shared" si="7"/>
        <v/>
      </c>
    </row>
    <row r="65" spans="1:14" ht="18" customHeight="1">
      <c r="A65" s="200"/>
      <c r="B65" s="165" t="b">
        <v>0</v>
      </c>
      <c r="C65" s="120">
        <v>5</v>
      </c>
      <c r="D65" s="67">
        <v>5</v>
      </c>
      <c r="E65" s="67">
        <v>5</v>
      </c>
      <c r="F65" s="68">
        <v>5</v>
      </c>
      <c r="G65" s="460" t="s">
        <v>240</v>
      </c>
      <c r="H65" s="460"/>
      <c r="I65" s="461"/>
      <c r="J65" s="461"/>
      <c r="K65" s="1" t="str">
        <f t="shared" si="4"/>
        <v/>
      </c>
      <c r="L65" s="1" t="str">
        <f t="shared" si="5"/>
        <v/>
      </c>
      <c r="M65" s="1" t="str">
        <f t="shared" si="6"/>
        <v/>
      </c>
      <c r="N65" s="1" t="str">
        <f t="shared" si="7"/>
        <v/>
      </c>
    </row>
    <row r="66" spans="1:14" ht="18" customHeight="1">
      <c r="A66" s="200"/>
      <c r="B66" s="165" t="b">
        <v>0</v>
      </c>
      <c r="C66" s="128"/>
      <c r="D66" s="129">
        <v>10</v>
      </c>
      <c r="E66" s="129">
        <v>10</v>
      </c>
      <c r="F66" s="130"/>
      <c r="G66" s="459" t="s">
        <v>1132</v>
      </c>
      <c r="H66" s="459"/>
      <c r="I66" s="457"/>
      <c r="J66" s="458"/>
      <c r="K66" s="1" t="str">
        <f t="shared" si="4"/>
        <v/>
      </c>
      <c r="L66" s="1" t="str">
        <f t="shared" si="5"/>
        <v/>
      </c>
      <c r="M66" s="1" t="str">
        <f t="shared" si="6"/>
        <v/>
      </c>
      <c r="N66" s="1" t="str">
        <f t="shared" si="7"/>
        <v/>
      </c>
    </row>
    <row r="67" spans="1:14" ht="18" customHeight="1">
      <c r="A67" s="200"/>
      <c r="B67" s="165" t="b">
        <v>0</v>
      </c>
      <c r="C67" s="120"/>
      <c r="D67" s="67">
        <v>15</v>
      </c>
      <c r="E67" s="67">
        <v>15</v>
      </c>
      <c r="F67" s="68"/>
      <c r="G67" s="460" t="s">
        <v>241</v>
      </c>
      <c r="H67" s="460"/>
      <c r="I67" s="461"/>
      <c r="J67" s="461"/>
      <c r="K67" s="1" t="str">
        <f t="shared" si="4"/>
        <v/>
      </c>
      <c r="L67" s="1" t="str">
        <f t="shared" si="5"/>
        <v/>
      </c>
      <c r="M67" s="1" t="str">
        <f t="shared" si="6"/>
        <v/>
      </c>
      <c r="N67" s="1" t="str">
        <f t="shared" si="7"/>
        <v/>
      </c>
    </row>
    <row r="68" spans="1:14" ht="26" customHeight="1">
      <c r="A68" s="200"/>
      <c r="B68" s="165" t="b">
        <v>0</v>
      </c>
      <c r="C68" s="128"/>
      <c r="D68" s="129">
        <v>20</v>
      </c>
      <c r="E68" s="129">
        <v>20</v>
      </c>
      <c r="F68" s="130"/>
      <c r="G68" s="459" t="s">
        <v>1149</v>
      </c>
      <c r="H68" s="459"/>
      <c r="I68" s="457" t="s">
        <v>1212</v>
      </c>
      <c r="J68" s="458"/>
      <c r="K68" s="1" t="str">
        <f t="shared" si="4"/>
        <v/>
      </c>
      <c r="L68" s="1" t="str">
        <f t="shared" si="5"/>
        <v/>
      </c>
      <c r="M68" s="1" t="str">
        <f t="shared" si="6"/>
        <v/>
      </c>
      <c r="N68" s="1" t="str">
        <f t="shared" si="7"/>
        <v/>
      </c>
    </row>
    <row r="69" spans="1:14" ht="18" customHeight="1">
      <c r="A69" s="200"/>
      <c r="B69" s="166" t="b">
        <v>0</v>
      </c>
      <c r="C69" s="120"/>
      <c r="D69" s="67" t="s">
        <v>1159</v>
      </c>
      <c r="E69" s="67"/>
      <c r="F69" s="68"/>
      <c r="G69" s="460" t="s">
        <v>1150</v>
      </c>
      <c r="H69" s="460"/>
      <c r="I69" s="461" t="s">
        <v>1213</v>
      </c>
      <c r="J69" s="461"/>
      <c r="K69" s="1" t="str">
        <f t="shared" si="4"/>
        <v/>
      </c>
      <c r="L69" s="1" t="str">
        <f t="shared" si="5"/>
        <v/>
      </c>
      <c r="M69" s="1" t="str">
        <f t="shared" si="6"/>
        <v/>
      </c>
      <c r="N69" s="1" t="str">
        <f t="shared" si="7"/>
        <v/>
      </c>
    </row>
    <row r="70" spans="1:14" ht="18" customHeight="1" thickBot="1">
      <c r="A70" s="200"/>
      <c r="B70" s="166" t="b">
        <v>0</v>
      </c>
      <c r="C70" s="134"/>
      <c r="D70" s="135">
        <v>10</v>
      </c>
      <c r="E70" s="135"/>
      <c r="F70" s="136"/>
      <c r="G70" s="459" t="s">
        <v>242</v>
      </c>
      <c r="H70" s="459"/>
      <c r="I70" s="457"/>
      <c r="J70" s="458"/>
      <c r="K70" s="1" t="str">
        <f t="shared" si="4"/>
        <v/>
      </c>
      <c r="L70" s="1" t="str">
        <f t="shared" si="5"/>
        <v/>
      </c>
      <c r="M70" s="1" t="str">
        <f t="shared" si="6"/>
        <v/>
      </c>
      <c r="N70" s="1" t="str">
        <f t="shared" si="7"/>
        <v/>
      </c>
    </row>
    <row r="71" spans="1:14" ht="18" customHeight="1" thickBot="1">
      <c r="A71" s="200"/>
      <c r="B71" s="501"/>
      <c r="C71" s="502"/>
      <c r="D71" s="502"/>
      <c r="E71" s="502"/>
      <c r="F71" s="503"/>
      <c r="G71" s="468" t="s">
        <v>52</v>
      </c>
      <c r="H71" s="469"/>
      <c r="I71" s="469"/>
      <c r="J71" s="470"/>
      <c r="K71" s="1" t="str">
        <f t="shared" si="4"/>
        <v/>
      </c>
      <c r="L71" s="1" t="str">
        <f t="shared" si="5"/>
        <v/>
      </c>
      <c r="M71" s="1" t="str">
        <f t="shared" si="6"/>
        <v/>
      </c>
      <c r="N71" s="1" t="str">
        <f t="shared" si="7"/>
        <v/>
      </c>
    </row>
    <row r="72" spans="1:14" ht="18" customHeight="1">
      <c r="A72" s="200"/>
      <c r="B72" s="164" t="b">
        <v>0</v>
      </c>
      <c r="C72" s="128">
        <v>5</v>
      </c>
      <c r="D72" s="129"/>
      <c r="E72" s="129"/>
      <c r="F72" s="130"/>
      <c r="G72" s="459" t="s">
        <v>171</v>
      </c>
      <c r="H72" s="459"/>
      <c r="I72" s="457"/>
      <c r="J72" s="458"/>
      <c r="K72" s="1" t="str">
        <f t="shared" si="4"/>
        <v/>
      </c>
      <c r="L72" s="1" t="str">
        <f t="shared" si="5"/>
        <v/>
      </c>
      <c r="M72" s="1" t="str">
        <f t="shared" si="6"/>
        <v/>
      </c>
      <c r="N72" s="1" t="str">
        <f t="shared" si="7"/>
        <v/>
      </c>
    </row>
    <row r="73" spans="1:14" ht="18" customHeight="1">
      <c r="A73" s="200"/>
      <c r="B73" s="165" t="b">
        <v>0</v>
      </c>
      <c r="C73" s="120">
        <v>5</v>
      </c>
      <c r="D73" s="67"/>
      <c r="E73" s="67"/>
      <c r="F73" s="68"/>
      <c r="G73" s="460" t="s">
        <v>197</v>
      </c>
      <c r="H73" s="460"/>
      <c r="I73" s="461"/>
      <c r="J73" s="461"/>
      <c r="K73" s="1" t="str">
        <f t="shared" si="4"/>
        <v/>
      </c>
      <c r="L73" s="1" t="str">
        <f t="shared" si="5"/>
        <v/>
      </c>
      <c r="M73" s="1" t="str">
        <f t="shared" si="6"/>
        <v/>
      </c>
      <c r="N73" s="1" t="str">
        <f t="shared" si="7"/>
        <v/>
      </c>
    </row>
    <row r="74" spans="1:14" ht="18" customHeight="1">
      <c r="A74" s="200"/>
      <c r="B74" s="165" t="b">
        <v>0</v>
      </c>
      <c r="C74" s="128">
        <v>5</v>
      </c>
      <c r="D74" s="129"/>
      <c r="E74" s="129"/>
      <c r="F74" s="130"/>
      <c r="G74" s="459" t="s">
        <v>46</v>
      </c>
      <c r="H74" s="459"/>
      <c r="I74" s="457"/>
      <c r="J74" s="458"/>
      <c r="K74" s="1" t="str">
        <f t="shared" ref="K74:K137" si="8">IF(B74=TRUE,C74,"")</f>
        <v/>
      </c>
      <c r="L74" s="1" t="str">
        <f t="shared" ref="L74:L137" si="9">IF(B74=TRUE,D74,"")</f>
        <v/>
      </c>
      <c r="M74" s="1" t="str">
        <f t="shared" ref="M74:M137" si="10">IF(B74=TRUE,E74,"")</f>
        <v/>
      </c>
      <c r="N74" s="1" t="str">
        <f t="shared" ref="N74:N137" si="11">IF(B74=TRUE,F74,"")</f>
        <v/>
      </c>
    </row>
    <row r="75" spans="1:14" ht="18" customHeight="1">
      <c r="A75" s="200"/>
      <c r="B75" s="165" t="b">
        <v>0</v>
      </c>
      <c r="C75" s="120">
        <v>5</v>
      </c>
      <c r="D75" s="67"/>
      <c r="E75" s="67"/>
      <c r="F75" s="68"/>
      <c r="G75" s="460" t="s">
        <v>198</v>
      </c>
      <c r="H75" s="460"/>
      <c r="I75" s="461"/>
      <c r="J75" s="461"/>
      <c r="K75" s="1" t="str">
        <f t="shared" si="8"/>
        <v/>
      </c>
      <c r="L75" s="1" t="str">
        <f t="shared" si="9"/>
        <v/>
      </c>
      <c r="M75" s="1" t="str">
        <f t="shared" si="10"/>
        <v/>
      </c>
      <c r="N75" s="1" t="str">
        <f t="shared" si="11"/>
        <v/>
      </c>
    </row>
    <row r="76" spans="1:14" ht="18" customHeight="1">
      <c r="A76" s="200"/>
      <c r="B76" s="165" t="b">
        <v>0</v>
      </c>
      <c r="C76" s="128">
        <v>5</v>
      </c>
      <c r="D76" s="129"/>
      <c r="E76" s="129"/>
      <c r="F76" s="130"/>
      <c r="G76" s="459" t="s">
        <v>172</v>
      </c>
      <c r="H76" s="459"/>
      <c r="I76" s="457"/>
      <c r="J76" s="458"/>
      <c r="K76" s="1" t="str">
        <f t="shared" si="8"/>
        <v/>
      </c>
      <c r="L76" s="1" t="str">
        <f t="shared" si="9"/>
        <v/>
      </c>
      <c r="M76" s="1" t="str">
        <f t="shared" si="10"/>
        <v/>
      </c>
      <c r="N76" s="1" t="str">
        <f t="shared" si="11"/>
        <v/>
      </c>
    </row>
    <row r="77" spans="1:14" ht="18" customHeight="1">
      <c r="A77" s="200"/>
      <c r="B77" s="165" t="b">
        <v>0</v>
      </c>
      <c r="C77" s="120">
        <v>5</v>
      </c>
      <c r="D77" s="67"/>
      <c r="E77" s="67"/>
      <c r="F77" s="68"/>
      <c r="G77" s="460" t="s">
        <v>173</v>
      </c>
      <c r="H77" s="460"/>
      <c r="I77" s="461"/>
      <c r="J77" s="461"/>
      <c r="K77" s="1" t="str">
        <f t="shared" si="8"/>
        <v/>
      </c>
      <c r="L77" s="1" t="str">
        <f t="shared" si="9"/>
        <v/>
      </c>
      <c r="M77" s="1" t="str">
        <f t="shared" si="10"/>
        <v/>
      </c>
      <c r="N77" s="1" t="str">
        <f t="shared" si="11"/>
        <v/>
      </c>
    </row>
    <row r="78" spans="1:14" ht="18" customHeight="1">
      <c r="A78" s="200"/>
      <c r="B78" s="165" t="b">
        <v>0</v>
      </c>
      <c r="C78" s="128">
        <v>5</v>
      </c>
      <c r="D78" s="129"/>
      <c r="E78" s="129"/>
      <c r="F78" s="130"/>
      <c r="G78" s="459" t="s">
        <v>174</v>
      </c>
      <c r="H78" s="459"/>
      <c r="I78" s="457"/>
      <c r="J78" s="458"/>
      <c r="K78" s="1" t="str">
        <f t="shared" si="8"/>
        <v/>
      </c>
      <c r="L78" s="1" t="str">
        <f t="shared" si="9"/>
        <v/>
      </c>
      <c r="M78" s="1" t="str">
        <f t="shared" si="10"/>
        <v/>
      </c>
      <c r="N78" s="1" t="str">
        <f t="shared" si="11"/>
        <v/>
      </c>
    </row>
    <row r="79" spans="1:14" ht="18" customHeight="1">
      <c r="A79" s="200"/>
      <c r="B79" s="165" t="b">
        <v>0</v>
      </c>
      <c r="C79" s="120">
        <v>5</v>
      </c>
      <c r="D79" s="67"/>
      <c r="E79" s="67"/>
      <c r="F79" s="68"/>
      <c r="G79" s="460" t="s">
        <v>34</v>
      </c>
      <c r="H79" s="460"/>
      <c r="I79" s="461"/>
      <c r="J79" s="461"/>
      <c r="K79" s="1" t="str">
        <f t="shared" si="8"/>
        <v/>
      </c>
      <c r="L79" s="1" t="str">
        <f t="shared" si="9"/>
        <v/>
      </c>
      <c r="M79" s="1" t="str">
        <f t="shared" si="10"/>
        <v/>
      </c>
      <c r="N79" s="1" t="str">
        <f t="shared" si="11"/>
        <v/>
      </c>
    </row>
    <row r="80" spans="1:14" ht="18" customHeight="1">
      <c r="A80" s="200"/>
      <c r="B80" s="165" t="b">
        <v>0</v>
      </c>
      <c r="C80" s="128">
        <v>5</v>
      </c>
      <c r="D80" s="129"/>
      <c r="E80" s="129"/>
      <c r="F80" s="130"/>
      <c r="G80" s="459" t="s">
        <v>33</v>
      </c>
      <c r="H80" s="459"/>
      <c r="I80" s="457"/>
      <c r="J80" s="458"/>
      <c r="K80" s="1" t="str">
        <f t="shared" si="8"/>
        <v/>
      </c>
      <c r="L80" s="1" t="str">
        <f t="shared" si="9"/>
        <v/>
      </c>
      <c r="M80" s="1" t="str">
        <f t="shared" si="10"/>
        <v/>
      </c>
      <c r="N80" s="1" t="str">
        <f t="shared" si="11"/>
        <v/>
      </c>
    </row>
    <row r="81" spans="1:14" ht="18" customHeight="1">
      <c r="A81" s="200"/>
      <c r="B81" s="165" t="b">
        <v>0</v>
      </c>
      <c r="C81" s="120">
        <v>5</v>
      </c>
      <c r="D81" s="67"/>
      <c r="E81" s="67"/>
      <c r="F81" s="68"/>
      <c r="G81" s="460" t="s">
        <v>53</v>
      </c>
      <c r="H81" s="460"/>
      <c r="I81" s="461"/>
      <c r="J81" s="461"/>
      <c r="K81" s="1" t="str">
        <f t="shared" si="8"/>
        <v/>
      </c>
      <c r="L81" s="1" t="str">
        <f t="shared" si="9"/>
        <v/>
      </c>
      <c r="M81" s="1" t="str">
        <f t="shared" si="10"/>
        <v/>
      </c>
      <c r="N81" s="1" t="str">
        <f t="shared" si="11"/>
        <v/>
      </c>
    </row>
    <row r="82" spans="1:14" ht="18" customHeight="1">
      <c r="A82" s="200"/>
      <c r="B82" s="165" t="b">
        <v>0</v>
      </c>
      <c r="C82" s="128">
        <v>5</v>
      </c>
      <c r="D82" s="129"/>
      <c r="E82" s="129"/>
      <c r="F82" s="130"/>
      <c r="G82" s="459" t="s">
        <v>175</v>
      </c>
      <c r="H82" s="459"/>
      <c r="I82" s="457"/>
      <c r="J82" s="458"/>
      <c r="K82" s="1" t="str">
        <f t="shared" si="8"/>
        <v/>
      </c>
      <c r="L82" s="1" t="str">
        <f t="shared" si="9"/>
        <v/>
      </c>
      <c r="M82" s="1" t="str">
        <f t="shared" si="10"/>
        <v/>
      </c>
      <c r="N82" s="1" t="str">
        <f t="shared" si="11"/>
        <v/>
      </c>
    </row>
    <row r="83" spans="1:14" ht="18" customHeight="1">
      <c r="A83" s="200"/>
      <c r="B83" s="165" t="b">
        <v>0</v>
      </c>
      <c r="C83" s="120">
        <v>5</v>
      </c>
      <c r="D83" s="67"/>
      <c r="E83" s="67"/>
      <c r="F83" s="68"/>
      <c r="G83" s="460" t="s">
        <v>54</v>
      </c>
      <c r="H83" s="460"/>
      <c r="I83" s="461"/>
      <c r="J83" s="461"/>
      <c r="K83" s="1" t="str">
        <f t="shared" si="8"/>
        <v/>
      </c>
      <c r="L83" s="1" t="str">
        <f t="shared" si="9"/>
        <v/>
      </c>
      <c r="M83" s="1" t="str">
        <f t="shared" si="10"/>
        <v/>
      </c>
      <c r="N83" s="1" t="str">
        <f t="shared" si="11"/>
        <v/>
      </c>
    </row>
    <row r="84" spans="1:14" ht="18" customHeight="1">
      <c r="A84" s="200"/>
      <c r="B84" s="165" t="b">
        <v>0</v>
      </c>
      <c r="C84" s="128">
        <v>5</v>
      </c>
      <c r="D84" s="129"/>
      <c r="E84" s="129"/>
      <c r="F84" s="130"/>
      <c r="G84" s="459" t="s">
        <v>55</v>
      </c>
      <c r="H84" s="459"/>
      <c r="I84" s="457"/>
      <c r="J84" s="458"/>
      <c r="K84" s="1" t="str">
        <f t="shared" si="8"/>
        <v/>
      </c>
      <c r="L84" s="1" t="str">
        <f t="shared" si="9"/>
        <v/>
      </c>
      <c r="M84" s="1" t="str">
        <f t="shared" si="10"/>
        <v/>
      </c>
      <c r="N84" s="1" t="str">
        <f t="shared" si="11"/>
        <v/>
      </c>
    </row>
    <row r="85" spans="1:14" ht="18" customHeight="1" thickBot="1">
      <c r="A85" s="200"/>
      <c r="B85" s="166" t="b">
        <v>0</v>
      </c>
      <c r="C85" s="122">
        <v>5</v>
      </c>
      <c r="D85" s="123"/>
      <c r="E85" s="123"/>
      <c r="F85" s="124"/>
      <c r="G85" s="460" t="s">
        <v>56</v>
      </c>
      <c r="H85" s="460"/>
      <c r="I85" s="461"/>
      <c r="J85" s="461"/>
      <c r="K85" s="1" t="str">
        <f t="shared" si="8"/>
        <v/>
      </c>
      <c r="L85" s="1" t="str">
        <f t="shared" si="9"/>
        <v/>
      </c>
      <c r="M85" s="1" t="str">
        <f t="shared" si="10"/>
        <v/>
      </c>
      <c r="N85" s="1" t="str">
        <f t="shared" si="11"/>
        <v/>
      </c>
    </row>
    <row r="86" spans="1:14" ht="18" customHeight="1" thickBot="1">
      <c r="A86" s="200"/>
      <c r="B86" s="501"/>
      <c r="C86" s="502"/>
      <c r="D86" s="502"/>
      <c r="E86" s="502"/>
      <c r="F86" s="503"/>
      <c r="G86" s="504" t="s">
        <v>57</v>
      </c>
      <c r="H86" s="505"/>
      <c r="I86" s="505"/>
      <c r="J86" s="506"/>
      <c r="K86" s="1" t="str">
        <f t="shared" si="8"/>
        <v/>
      </c>
      <c r="L86" s="1" t="str">
        <f t="shared" si="9"/>
        <v/>
      </c>
      <c r="M86" s="1" t="str">
        <f t="shared" si="10"/>
        <v/>
      </c>
      <c r="N86" s="1" t="str">
        <f t="shared" si="11"/>
        <v/>
      </c>
    </row>
    <row r="87" spans="1:14" ht="18" customHeight="1">
      <c r="A87" s="200"/>
      <c r="B87" s="164" t="b">
        <v>0</v>
      </c>
      <c r="C87" s="118"/>
      <c r="D87" s="116"/>
      <c r="E87" s="116"/>
      <c r="F87" s="117">
        <v>5</v>
      </c>
      <c r="G87" s="462" t="s">
        <v>230</v>
      </c>
      <c r="H87" s="463"/>
      <c r="I87" s="464"/>
      <c r="J87" s="465"/>
      <c r="K87" s="1" t="str">
        <f t="shared" si="8"/>
        <v/>
      </c>
      <c r="L87" s="1" t="str">
        <f t="shared" si="9"/>
        <v/>
      </c>
      <c r="M87" s="1" t="str">
        <f t="shared" si="10"/>
        <v/>
      </c>
      <c r="N87" s="1" t="str">
        <f t="shared" si="11"/>
        <v/>
      </c>
    </row>
    <row r="88" spans="1:14" ht="18" customHeight="1">
      <c r="A88" s="200"/>
      <c r="B88" s="165" t="b">
        <v>0</v>
      </c>
      <c r="C88" s="119"/>
      <c r="D88" s="69"/>
      <c r="E88" s="69"/>
      <c r="F88" s="70">
        <v>5</v>
      </c>
      <c r="G88" s="455" t="s">
        <v>287</v>
      </c>
      <c r="H88" s="456"/>
      <c r="I88" s="457"/>
      <c r="J88" s="458"/>
      <c r="K88" s="1" t="str">
        <f t="shared" si="8"/>
        <v/>
      </c>
      <c r="L88" s="1" t="str">
        <f t="shared" si="9"/>
        <v/>
      </c>
      <c r="M88" s="1" t="str">
        <f t="shared" si="10"/>
        <v/>
      </c>
      <c r="N88" s="1" t="str">
        <f t="shared" si="11"/>
        <v/>
      </c>
    </row>
    <row r="89" spans="1:14" ht="18" customHeight="1">
      <c r="A89" s="200"/>
      <c r="B89" s="165" t="b">
        <v>0</v>
      </c>
      <c r="C89" s="120"/>
      <c r="D89" s="67"/>
      <c r="E89" s="67"/>
      <c r="F89" s="68">
        <v>5</v>
      </c>
      <c r="G89" s="462" t="s">
        <v>0</v>
      </c>
      <c r="H89" s="463"/>
      <c r="I89" s="464"/>
      <c r="J89" s="465"/>
      <c r="K89" s="1" t="str">
        <f t="shared" si="8"/>
        <v/>
      </c>
      <c r="L89" s="1" t="str">
        <f t="shared" si="9"/>
        <v/>
      </c>
      <c r="M89" s="1" t="str">
        <f t="shared" si="10"/>
        <v/>
      </c>
      <c r="N89" s="1" t="str">
        <f t="shared" si="11"/>
        <v/>
      </c>
    </row>
    <row r="90" spans="1:14" ht="18" customHeight="1">
      <c r="A90" s="200"/>
      <c r="B90" s="165" t="b">
        <v>0</v>
      </c>
      <c r="C90" s="119"/>
      <c r="D90" s="69"/>
      <c r="E90" s="69"/>
      <c r="F90" s="70">
        <v>5</v>
      </c>
      <c r="G90" s="455" t="s">
        <v>288</v>
      </c>
      <c r="H90" s="456"/>
      <c r="I90" s="457"/>
      <c r="J90" s="458"/>
      <c r="K90" s="1" t="str">
        <f t="shared" si="8"/>
        <v/>
      </c>
      <c r="L90" s="1" t="str">
        <f t="shared" si="9"/>
        <v/>
      </c>
      <c r="M90" s="1" t="str">
        <f t="shared" si="10"/>
        <v/>
      </c>
      <c r="N90" s="1" t="str">
        <f t="shared" si="11"/>
        <v/>
      </c>
    </row>
    <row r="91" spans="1:14" ht="18" customHeight="1">
      <c r="A91" s="200"/>
      <c r="B91" s="165" t="b">
        <v>0</v>
      </c>
      <c r="C91" s="120"/>
      <c r="D91" s="67"/>
      <c r="E91" s="67"/>
      <c r="F91" s="68">
        <v>10</v>
      </c>
      <c r="G91" s="462" t="s">
        <v>289</v>
      </c>
      <c r="H91" s="463"/>
      <c r="I91" s="464"/>
      <c r="J91" s="465"/>
      <c r="K91" s="1" t="str">
        <f t="shared" si="8"/>
        <v/>
      </c>
      <c r="L91" s="1" t="str">
        <f t="shared" si="9"/>
        <v/>
      </c>
      <c r="M91" s="1" t="str">
        <f t="shared" si="10"/>
        <v/>
      </c>
      <c r="N91" s="1" t="str">
        <f t="shared" si="11"/>
        <v/>
      </c>
    </row>
    <row r="92" spans="1:14" ht="18" customHeight="1">
      <c r="A92" s="200"/>
      <c r="B92" s="165" t="b">
        <v>0</v>
      </c>
      <c r="C92" s="119"/>
      <c r="D92" s="69"/>
      <c r="E92" s="69"/>
      <c r="F92" s="70">
        <v>5</v>
      </c>
      <c r="G92" s="455" t="s">
        <v>290</v>
      </c>
      <c r="H92" s="456"/>
      <c r="I92" s="457"/>
      <c r="J92" s="458"/>
      <c r="K92" s="1" t="str">
        <f t="shared" si="8"/>
        <v/>
      </c>
      <c r="L92" s="1" t="str">
        <f t="shared" si="9"/>
        <v/>
      </c>
      <c r="M92" s="1" t="str">
        <f t="shared" si="10"/>
        <v/>
      </c>
      <c r="N92" s="1" t="str">
        <f t="shared" si="11"/>
        <v/>
      </c>
    </row>
    <row r="93" spans="1:14" ht="18" customHeight="1">
      <c r="A93" s="200"/>
      <c r="B93" s="165" t="b">
        <v>0</v>
      </c>
      <c r="C93" s="120"/>
      <c r="D93" s="67"/>
      <c r="E93" s="67"/>
      <c r="F93" s="68">
        <v>5</v>
      </c>
      <c r="G93" s="462" t="s">
        <v>294</v>
      </c>
      <c r="H93" s="463"/>
      <c r="I93" s="464"/>
      <c r="J93" s="465"/>
      <c r="K93" s="1" t="str">
        <f t="shared" si="8"/>
        <v/>
      </c>
      <c r="L93" s="1" t="str">
        <f t="shared" si="9"/>
        <v/>
      </c>
      <c r="M93" s="1" t="str">
        <f t="shared" si="10"/>
        <v/>
      </c>
      <c r="N93" s="1" t="str">
        <f t="shared" si="11"/>
        <v/>
      </c>
    </row>
    <row r="94" spans="1:14" ht="18" customHeight="1">
      <c r="A94" s="200"/>
      <c r="B94" s="165" t="b">
        <v>0</v>
      </c>
      <c r="C94" s="119"/>
      <c r="D94" s="69"/>
      <c r="E94" s="69"/>
      <c r="F94" s="70">
        <v>5</v>
      </c>
      <c r="G94" s="455" t="s">
        <v>295</v>
      </c>
      <c r="H94" s="456"/>
      <c r="I94" s="457"/>
      <c r="J94" s="458"/>
      <c r="K94" s="1" t="str">
        <f t="shared" si="8"/>
        <v/>
      </c>
      <c r="L94" s="1" t="str">
        <f t="shared" si="9"/>
        <v/>
      </c>
      <c r="M94" s="1" t="str">
        <f t="shared" si="10"/>
        <v/>
      </c>
      <c r="N94" s="1" t="str">
        <f t="shared" si="11"/>
        <v/>
      </c>
    </row>
    <row r="95" spans="1:14" ht="18" customHeight="1">
      <c r="A95" s="200"/>
      <c r="B95" s="165" t="b">
        <v>0</v>
      </c>
      <c r="C95" s="120"/>
      <c r="D95" s="67"/>
      <c r="E95" s="67"/>
      <c r="F95" s="68">
        <v>5</v>
      </c>
      <c r="G95" s="462" t="s">
        <v>1</v>
      </c>
      <c r="H95" s="463"/>
      <c r="I95" s="464"/>
      <c r="J95" s="465"/>
      <c r="K95" s="1" t="str">
        <f t="shared" si="8"/>
        <v/>
      </c>
      <c r="L95" s="1" t="str">
        <f t="shared" si="9"/>
        <v/>
      </c>
      <c r="M95" s="1" t="str">
        <f t="shared" si="10"/>
        <v/>
      </c>
      <c r="N95" s="1" t="str">
        <f t="shared" si="11"/>
        <v/>
      </c>
    </row>
    <row r="96" spans="1:14" ht="18" customHeight="1">
      <c r="A96" s="200"/>
      <c r="B96" s="165" t="b">
        <v>0</v>
      </c>
      <c r="C96" s="119"/>
      <c r="D96" s="69"/>
      <c r="E96" s="69"/>
      <c r="F96" s="70">
        <v>5</v>
      </c>
      <c r="G96" s="455" t="s">
        <v>296</v>
      </c>
      <c r="H96" s="456"/>
      <c r="I96" s="457"/>
      <c r="J96" s="458"/>
      <c r="K96" s="1" t="str">
        <f t="shared" si="8"/>
        <v/>
      </c>
      <c r="L96" s="1" t="str">
        <f t="shared" si="9"/>
        <v/>
      </c>
      <c r="M96" s="1" t="str">
        <f t="shared" si="10"/>
        <v/>
      </c>
      <c r="N96" s="1" t="str">
        <f t="shared" si="11"/>
        <v/>
      </c>
    </row>
    <row r="97" spans="1:14" ht="18" customHeight="1">
      <c r="A97" s="200"/>
      <c r="B97" s="165" t="b">
        <v>0</v>
      </c>
      <c r="C97" s="120"/>
      <c r="D97" s="67"/>
      <c r="E97" s="67"/>
      <c r="F97" s="68">
        <v>5</v>
      </c>
      <c r="G97" s="462" t="s">
        <v>2</v>
      </c>
      <c r="H97" s="463"/>
      <c r="I97" s="464"/>
      <c r="J97" s="465"/>
      <c r="K97" s="1" t="str">
        <f t="shared" si="8"/>
        <v/>
      </c>
      <c r="L97" s="1" t="str">
        <f t="shared" si="9"/>
        <v/>
      </c>
      <c r="M97" s="1" t="str">
        <f t="shared" si="10"/>
        <v/>
      </c>
      <c r="N97" s="1" t="str">
        <f t="shared" si="11"/>
        <v/>
      </c>
    </row>
    <row r="98" spans="1:14" ht="18" customHeight="1">
      <c r="A98" s="200"/>
      <c r="B98" s="165" t="b">
        <v>0</v>
      </c>
      <c r="C98" s="119"/>
      <c r="D98" s="69"/>
      <c r="E98" s="69"/>
      <c r="F98" s="70">
        <v>5</v>
      </c>
      <c r="G98" s="455" t="s">
        <v>271</v>
      </c>
      <c r="H98" s="456"/>
      <c r="I98" s="457"/>
      <c r="J98" s="458"/>
      <c r="K98" s="1" t="str">
        <f t="shared" si="8"/>
        <v/>
      </c>
      <c r="L98" s="1" t="str">
        <f t="shared" si="9"/>
        <v/>
      </c>
      <c r="M98" s="1" t="str">
        <f t="shared" si="10"/>
        <v/>
      </c>
      <c r="N98" s="1" t="str">
        <f t="shared" si="11"/>
        <v/>
      </c>
    </row>
    <row r="99" spans="1:14" ht="18" customHeight="1">
      <c r="A99" s="200"/>
      <c r="B99" s="165" t="b">
        <v>0</v>
      </c>
      <c r="C99" s="120"/>
      <c r="D99" s="67"/>
      <c r="E99" s="67"/>
      <c r="F99" s="68">
        <v>20</v>
      </c>
      <c r="G99" s="462" t="s">
        <v>58</v>
      </c>
      <c r="H99" s="463"/>
      <c r="I99" s="464"/>
      <c r="J99" s="465"/>
      <c r="K99" s="1" t="str">
        <f t="shared" si="8"/>
        <v/>
      </c>
      <c r="L99" s="1" t="str">
        <f t="shared" si="9"/>
        <v/>
      </c>
      <c r="M99" s="1" t="str">
        <f t="shared" si="10"/>
        <v/>
      </c>
      <c r="N99" s="1" t="str">
        <f t="shared" si="11"/>
        <v/>
      </c>
    </row>
    <row r="100" spans="1:14" ht="18" customHeight="1">
      <c r="A100" s="200"/>
      <c r="B100" s="165" t="b">
        <v>0</v>
      </c>
      <c r="C100" s="119"/>
      <c r="D100" s="69"/>
      <c r="E100" s="69"/>
      <c r="F100" s="70">
        <v>5</v>
      </c>
      <c r="G100" s="455" t="s">
        <v>221</v>
      </c>
      <c r="H100" s="456"/>
      <c r="I100" s="457"/>
      <c r="J100" s="458"/>
      <c r="K100" s="1" t="str">
        <f t="shared" si="8"/>
        <v/>
      </c>
      <c r="L100" s="1" t="str">
        <f t="shared" si="9"/>
        <v/>
      </c>
      <c r="M100" s="1" t="str">
        <f t="shared" si="10"/>
        <v/>
      </c>
      <c r="N100" s="1" t="str">
        <f t="shared" si="11"/>
        <v/>
      </c>
    </row>
    <row r="101" spans="1:14" ht="18" customHeight="1">
      <c r="A101" s="200"/>
      <c r="B101" s="165" t="b">
        <v>0</v>
      </c>
      <c r="C101" s="120"/>
      <c r="D101" s="67"/>
      <c r="E101" s="67"/>
      <c r="F101" s="68">
        <v>5</v>
      </c>
      <c r="G101" s="462" t="s">
        <v>167</v>
      </c>
      <c r="H101" s="463"/>
      <c r="I101" s="464"/>
      <c r="J101" s="465"/>
      <c r="K101" s="1" t="str">
        <f t="shared" si="8"/>
        <v/>
      </c>
      <c r="L101" s="1" t="str">
        <f t="shared" si="9"/>
        <v/>
      </c>
      <c r="M101" s="1" t="str">
        <f t="shared" si="10"/>
        <v/>
      </c>
      <c r="N101" s="1" t="str">
        <f t="shared" si="11"/>
        <v/>
      </c>
    </row>
    <row r="102" spans="1:14" ht="18" customHeight="1">
      <c r="A102" s="200"/>
      <c r="B102" s="165" t="b">
        <v>0</v>
      </c>
      <c r="C102" s="119"/>
      <c r="D102" s="69"/>
      <c r="E102" s="69"/>
      <c r="F102" s="70">
        <v>5</v>
      </c>
      <c r="G102" s="455" t="s">
        <v>121</v>
      </c>
      <c r="H102" s="456"/>
      <c r="I102" s="457"/>
      <c r="J102" s="458"/>
      <c r="K102" s="1" t="str">
        <f t="shared" si="8"/>
        <v/>
      </c>
      <c r="L102" s="1" t="str">
        <f t="shared" si="9"/>
        <v/>
      </c>
      <c r="M102" s="1" t="str">
        <f t="shared" si="10"/>
        <v/>
      </c>
      <c r="N102" s="1" t="str">
        <f t="shared" si="11"/>
        <v/>
      </c>
    </row>
    <row r="103" spans="1:14" ht="18" customHeight="1">
      <c r="A103" s="200"/>
      <c r="B103" s="165" t="b">
        <v>0</v>
      </c>
      <c r="C103" s="120"/>
      <c r="D103" s="67"/>
      <c r="E103" s="67"/>
      <c r="F103" s="68">
        <v>20</v>
      </c>
      <c r="G103" s="462" t="s">
        <v>168</v>
      </c>
      <c r="H103" s="463"/>
      <c r="I103" s="464"/>
      <c r="J103" s="465"/>
      <c r="K103" s="1" t="str">
        <f t="shared" si="8"/>
        <v/>
      </c>
      <c r="L103" s="1" t="str">
        <f t="shared" si="9"/>
        <v/>
      </c>
      <c r="M103" s="1" t="str">
        <f t="shared" si="10"/>
        <v/>
      </c>
      <c r="N103" s="1" t="str">
        <f t="shared" si="11"/>
        <v/>
      </c>
    </row>
    <row r="104" spans="1:14" ht="18" customHeight="1">
      <c r="A104" s="200"/>
      <c r="B104" s="165" t="b">
        <v>0</v>
      </c>
      <c r="C104" s="119"/>
      <c r="D104" s="69"/>
      <c r="E104" s="69"/>
      <c r="F104" s="70" t="s">
        <v>374</v>
      </c>
      <c r="G104" s="455" t="s">
        <v>11</v>
      </c>
      <c r="H104" s="456"/>
      <c r="I104" s="457"/>
      <c r="J104" s="458"/>
      <c r="K104" s="1" t="str">
        <f t="shared" si="8"/>
        <v/>
      </c>
      <c r="L104" s="1" t="str">
        <f t="shared" si="9"/>
        <v/>
      </c>
      <c r="M104" s="1" t="str">
        <f t="shared" si="10"/>
        <v/>
      </c>
      <c r="N104" s="1" t="str">
        <f t="shared" si="11"/>
        <v/>
      </c>
    </row>
    <row r="105" spans="1:14" ht="18" customHeight="1">
      <c r="A105" s="200"/>
      <c r="B105" s="165" t="b">
        <v>0</v>
      </c>
      <c r="C105" s="120"/>
      <c r="D105" s="67"/>
      <c r="E105" s="67"/>
      <c r="F105" s="68" t="s">
        <v>374</v>
      </c>
      <c r="G105" s="462" t="s">
        <v>12</v>
      </c>
      <c r="H105" s="463"/>
      <c r="I105" s="464"/>
      <c r="J105" s="465"/>
      <c r="K105" s="1" t="str">
        <f t="shared" si="8"/>
        <v/>
      </c>
      <c r="L105" s="1" t="str">
        <f t="shared" si="9"/>
        <v/>
      </c>
      <c r="M105" s="1" t="str">
        <f t="shared" si="10"/>
        <v/>
      </c>
      <c r="N105" s="1" t="str">
        <f t="shared" si="11"/>
        <v/>
      </c>
    </row>
    <row r="106" spans="1:14" ht="18" customHeight="1">
      <c r="A106" s="200"/>
      <c r="B106" s="165" t="b">
        <v>0</v>
      </c>
      <c r="C106" s="119"/>
      <c r="D106" s="69"/>
      <c r="E106" s="69"/>
      <c r="F106" s="70" t="s">
        <v>374</v>
      </c>
      <c r="G106" s="455" t="s">
        <v>13</v>
      </c>
      <c r="H106" s="456"/>
      <c r="I106" s="457"/>
      <c r="J106" s="458"/>
      <c r="K106" s="1" t="str">
        <f t="shared" si="8"/>
        <v/>
      </c>
      <c r="L106" s="1" t="str">
        <f t="shared" si="9"/>
        <v/>
      </c>
      <c r="M106" s="1" t="str">
        <f t="shared" si="10"/>
        <v/>
      </c>
      <c r="N106" s="1" t="str">
        <f t="shared" si="11"/>
        <v/>
      </c>
    </row>
    <row r="107" spans="1:14" ht="18" customHeight="1">
      <c r="A107" s="200"/>
      <c r="B107" s="165" t="b">
        <v>0</v>
      </c>
      <c r="C107" s="120"/>
      <c r="D107" s="67"/>
      <c r="E107" s="67"/>
      <c r="F107" s="68" t="s">
        <v>14</v>
      </c>
      <c r="G107" s="462" t="s">
        <v>16</v>
      </c>
      <c r="H107" s="463"/>
      <c r="I107" s="464"/>
      <c r="J107" s="465"/>
      <c r="K107" s="1" t="str">
        <f t="shared" si="8"/>
        <v/>
      </c>
      <c r="L107" s="1" t="str">
        <f t="shared" si="9"/>
        <v/>
      </c>
      <c r="M107" s="1" t="str">
        <f t="shared" si="10"/>
        <v/>
      </c>
      <c r="N107" s="1" t="str">
        <f t="shared" si="11"/>
        <v/>
      </c>
    </row>
    <row r="108" spans="1:14" ht="18" customHeight="1">
      <c r="A108" s="200"/>
      <c r="B108" s="165" t="b">
        <v>0</v>
      </c>
      <c r="C108" s="119"/>
      <c r="D108" s="69"/>
      <c r="E108" s="69"/>
      <c r="F108" s="70" t="s">
        <v>15</v>
      </c>
      <c r="G108" s="455" t="s">
        <v>17</v>
      </c>
      <c r="H108" s="456"/>
      <c r="I108" s="457"/>
      <c r="J108" s="458"/>
      <c r="K108" s="1" t="str">
        <f t="shared" si="8"/>
        <v/>
      </c>
      <c r="L108" s="1" t="str">
        <f t="shared" si="9"/>
        <v/>
      </c>
      <c r="M108" s="1" t="str">
        <f t="shared" si="10"/>
        <v/>
      </c>
      <c r="N108" s="1" t="str">
        <f t="shared" si="11"/>
        <v/>
      </c>
    </row>
    <row r="109" spans="1:14" ht="18" customHeight="1">
      <c r="A109" s="200"/>
      <c r="B109" s="165" t="b">
        <v>0</v>
      </c>
      <c r="C109" s="120"/>
      <c r="D109" s="67"/>
      <c r="E109" s="67"/>
      <c r="F109" s="68" t="s">
        <v>374</v>
      </c>
      <c r="G109" s="462" t="s">
        <v>31</v>
      </c>
      <c r="H109" s="463"/>
      <c r="I109" s="464"/>
      <c r="J109" s="465"/>
      <c r="K109" s="1" t="str">
        <f t="shared" si="8"/>
        <v/>
      </c>
      <c r="L109" s="1" t="str">
        <f t="shared" si="9"/>
        <v/>
      </c>
      <c r="M109" s="1" t="str">
        <f t="shared" si="10"/>
        <v/>
      </c>
      <c r="N109" s="1" t="str">
        <f t="shared" si="11"/>
        <v/>
      </c>
    </row>
    <row r="110" spans="1:14" ht="18" customHeight="1">
      <c r="A110" s="200"/>
      <c r="B110" s="165" t="b">
        <v>0</v>
      </c>
      <c r="C110" s="119"/>
      <c r="D110" s="69"/>
      <c r="E110" s="69"/>
      <c r="F110" s="70">
        <v>20</v>
      </c>
      <c r="G110" s="455" t="s">
        <v>1190</v>
      </c>
      <c r="H110" s="456"/>
      <c r="I110" s="457"/>
      <c r="J110" s="458"/>
      <c r="K110" s="1" t="str">
        <f t="shared" si="8"/>
        <v/>
      </c>
      <c r="L110" s="1" t="str">
        <f t="shared" si="9"/>
        <v/>
      </c>
      <c r="M110" s="1" t="str">
        <f t="shared" si="10"/>
        <v/>
      </c>
      <c r="N110" s="1" t="str">
        <f t="shared" si="11"/>
        <v/>
      </c>
    </row>
    <row r="111" spans="1:14" ht="18" customHeight="1">
      <c r="A111" s="200"/>
      <c r="B111" s="165" t="b">
        <v>0</v>
      </c>
      <c r="C111" s="120"/>
      <c r="D111" s="67"/>
      <c r="E111" s="67"/>
      <c r="F111" s="68">
        <v>10</v>
      </c>
      <c r="G111" s="462" t="s">
        <v>3</v>
      </c>
      <c r="H111" s="463"/>
      <c r="I111" s="464"/>
      <c r="J111" s="465"/>
      <c r="K111" s="1" t="str">
        <f t="shared" si="8"/>
        <v/>
      </c>
      <c r="L111" s="1" t="str">
        <f t="shared" si="9"/>
        <v/>
      </c>
      <c r="M111" s="1" t="str">
        <f t="shared" si="10"/>
        <v/>
      </c>
      <c r="N111" s="1" t="str">
        <f t="shared" si="11"/>
        <v/>
      </c>
    </row>
    <row r="112" spans="1:14" ht="18" customHeight="1" thickBot="1">
      <c r="A112" s="200"/>
      <c r="B112" s="166" t="b">
        <v>0</v>
      </c>
      <c r="C112" s="131">
        <v>10</v>
      </c>
      <c r="D112" s="132">
        <v>10</v>
      </c>
      <c r="E112" s="132">
        <v>10</v>
      </c>
      <c r="F112" s="133">
        <v>10</v>
      </c>
      <c r="G112" s="507" t="s">
        <v>169</v>
      </c>
      <c r="H112" s="508"/>
      <c r="I112" s="508"/>
      <c r="J112" s="509"/>
      <c r="K112" s="1" t="str">
        <f t="shared" si="8"/>
        <v/>
      </c>
      <c r="L112" s="1" t="str">
        <f t="shared" si="9"/>
        <v/>
      </c>
      <c r="M112" s="1" t="str">
        <f t="shared" si="10"/>
        <v/>
      </c>
      <c r="N112" s="1" t="str">
        <f t="shared" si="11"/>
        <v/>
      </c>
    </row>
    <row r="113" spans="1:14" ht="18" customHeight="1" thickBot="1">
      <c r="A113" s="200"/>
      <c r="B113" s="501"/>
      <c r="C113" s="502"/>
      <c r="D113" s="502"/>
      <c r="E113" s="502"/>
      <c r="F113" s="503"/>
      <c r="G113" s="468" t="s">
        <v>170</v>
      </c>
      <c r="H113" s="469"/>
      <c r="I113" s="469"/>
      <c r="J113" s="470"/>
      <c r="K113" s="1" t="str">
        <f t="shared" si="8"/>
        <v/>
      </c>
      <c r="L113" s="1" t="str">
        <f t="shared" si="9"/>
        <v/>
      </c>
      <c r="M113" s="1" t="str">
        <f t="shared" si="10"/>
        <v/>
      </c>
      <c r="N113" s="1" t="str">
        <f t="shared" si="11"/>
        <v/>
      </c>
    </row>
    <row r="114" spans="1:14" ht="18" customHeight="1">
      <c r="A114" s="200"/>
      <c r="B114" s="164" t="b">
        <v>0</v>
      </c>
      <c r="C114" s="128"/>
      <c r="D114" s="129" t="s">
        <v>15</v>
      </c>
      <c r="E114" s="129"/>
      <c r="F114" s="130"/>
      <c r="G114" s="455" t="s">
        <v>1151</v>
      </c>
      <c r="H114" s="456"/>
      <c r="I114" s="457"/>
      <c r="J114" s="458"/>
      <c r="K114" s="1" t="str">
        <f t="shared" si="8"/>
        <v/>
      </c>
      <c r="L114" s="1" t="str">
        <f t="shared" si="9"/>
        <v/>
      </c>
      <c r="M114" s="1" t="str">
        <f t="shared" si="10"/>
        <v/>
      </c>
      <c r="N114" s="1" t="str">
        <f t="shared" si="11"/>
        <v/>
      </c>
    </row>
    <row r="115" spans="1:14" ht="18" customHeight="1">
      <c r="A115" s="200"/>
      <c r="B115" s="164" t="b">
        <v>0</v>
      </c>
      <c r="C115" s="120"/>
      <c r="D115" s="67">
        <v>10</v>
      </c>
      <c r="E115" s="67"/>
      <c r="F115" s="68"/>
      <c r="G115" s="462" t="s">
        <v>329</v>
      </c>
      <c r="H115" s="463"/>
      <c r="I115" s="464" t="s">
        <v>1180</v>
      </c>
      <c r="J115" s="465"/>
      <c r="K115" s="1" t="str">
        <f t="shared" si="8"/>
        <v/>
      </c>
      <c r="L115" s="1" t="str">
        <f t="shared" si="9"/>
        <v/>
      </c>
      <c r="M115" s="1" t="str">
        <f t="shared" si="10"/>
        <v/>
      </c>
      <c r="N115" s="1" t="str">
        <f t="shared" si="11"/>
        <v/>
      </c>
    </row>
    <row r="116" spans="1:14" ht="18" customHeight="1">
      <c r="A116" s="200"/>
      <c r="B116" s="165" t="b">
        <v>0</v>
      </c>
      <c r="C116" s="128">
        <v>10</v>
      </c>
      <c r="D116" s="129"/>
      <c r="E116" s="129"/>
      <c r="F116" s="130"/>
      <c r="G116" s="455" t="s">
        <v>1201</v>
      </c>
      <c r="H116" s="456"/>
      <c r="I116" s="457" t="s">
        <v>35</v>
      </c>
      <c r="J116" s="458"/>
      <c r="K116" s="1" t="str">
        <f t="shared" si="8"/>
        <v/>
      </c>
      <c r="L116" s="1" t="str">
        <f t="shared" si="9"/>
        <v/>
      </c>
      <c r="M116" s="1" t="str">
        <f t="shared" si="10"/>
        <v/>
      </c>
      <c r="N116" s="1" t="str">
        <f t="shared" si="11"/>
        <v/>
      </c>
    </row>
    <row r="117" spans="1:14" ht="25" customHeight="1">
      <c r="A117" s="200"/>
      <c r="B117" s="165" t="b">
        <v>0</v>
      </c>
      <c r="C117" s="120">
        <v>20</v>
      </c>
      <c r="D117" s="67">
        <v>20</v>
      </c>
      <c r="E117" s="67">
        <v>20</v>
      </c>
      <c r="F117" s="68">
        <v>20</v>
      </c>
      <c r="G117" s="462" t="s">
        <v>268</v>
      </c>
      <c r="H117" s="463"/>
      <c r="I117" s="464" t="s">
        <v>161</v>
      </c>
      <c r="J117" s="465"/>
      <c r="K117" s="1" t="str">
        <f t="shared" si="8"/>
        <v/>
      </c>
      <c r="L117" s="1" t="str">
        <f t="shared" si="9"/>
        <v/>
      </c>
      <c r="M117" s="1" t="str">
        <f t="shared" si="10"/>
        <v/>
      </c>
      <c r="N117" s="1" t="str">
        <f t="shared" si="11"/>
        <v/>
      </c>
    </row>
    <row r="118" spans="1:14" ht="35" customHeight="1">
      <c r="A118" s="200"/>
      <c r="B118" s="165" t="b">
        <v>0</v>
      </c>
      <c r="C118" s="128"/>
      <c r="D118" s="129"/>
      <c r="E118" s="129">
        <v>10</v>
      </c>
      <c r="F118" s="130"/>
      <c r="G118" s="455" t="s">
        <v>122</v>
      </c>
      <c r="H118" s="456"/>
      <c r="I118" s="457" t="s">
        <v>1167</v>
      </c>
      <c r="J118" s="458"/>
      <c r="K118" s="1" t="str">
        <f t="shared" si="8"/>
        <v/>
      </c>
      <c r="L118" s="1" t="str">
        <f t="shared" si="9"/>
        <v/>
      </c>
      <c r="M118" s="1" t="str">
        <f t="shared" si="10"/>
        <v/>
      </c>
      <c r="N118" s="1" t="str">
        <f t="shared" si="11"/>
        <v/>
      </c>
    </row>
    <row r="119" spans="1:14" ht="24" customHeight="1">
      <c r="A119" s="200"/>
      <c r="B119" s="165" t="b">
        <v>0</v>
      </c>
      <c r="C119" s="120">
        <v>10</v>
      </c>
      <c r="D119" s="67">
        <v>20</v>
      </c>
      <c r="E119" s="67">
        <v>10</v>
      </c>
      <c r="F119" s="68">
        <v>10</v>
      </c>
      <c r="G119" s="462" t="s">
        <v>154</v>
      </c>
      <c r="H119" s="463"/>
      <c r="I119" s="464" t="s">
        <v>20</v>
      </c>
      <c r="J119" s="465"/>
      <c r="K119" s="1" t="str">
        <f t="shared" si="8"/>
        <v/>
      </c>
      <c r="L119" s="1" t="str">
        <f t="shared" si="9"/>
        <v/>
      </c>
      <c r="M119" s="1" t="str">
        <f t="shared" si="10"/>
        <v/>
      </c>
      <c r="N119" s="1" t="str">
        <f t="shared" si="11"/>
        <v/>
      </c>
    </row>
    <row r="120" spans="1:14" ht="18" customHeight="1">
      <c r="A120" s="200"/>
      <c r="B120" s="165" t="b">
        <v>0</v>
      </c>
      <c r="C120" s="128">
        <v>10</v>
      </c>
      <c r="D120" s="129">
        <v>10</v>
      </c>
      <c r="E120" s="129">
        <v>10</v>
      </c>
      <c r="F120" s="130">
        <v>10</v>
      </c>
      <c r="G120" s="455" t="s">
        <v>269</v>
      </c>
      <c r="H120" s="456"/>
      <c r="I120" s="457"/>
      <c r="J120" s="458"/>
      <c r="K120" s="1" t="str">
        <f t="shared" si="8"/>
        <v/>
      </c>
      <c r="L120" s="1" t="str">
        <f t="shared" si="9"/>
        <v/>
      </c>
      <c r="M120" s="1" t="str">
        <f t="shared" si="10"/>
        <v/>
      </c>
      <c r="N120" s="1" t="str">
        <f t="shared" si="11"/>
        <v/>
      </c>
    </row>
    <row r="121" spans="1:14" ht="24" customHeight="1">
      <c r="A121" s="200"/>
      <c r="B121" s="165" t="b">
        <v>0</v>
      </c>
      <c r="C121" s="120"/>
      <c r="D121" s="67">
        <v>20</v>
      </c>
      <c r="E121" s="67"/>
      <c r="F121" s="68"/>
      <c r="G121" s="462" t="s">
        <v>155</v>
      </c>
      <c r="H121" s="463"/>
      <c r="I121" s="464" t="s">
        <v>24</v>
      </c>
      <c r="J121" s="465"/>
      <c r="K121" s="1" t="str">
        <f t="shared" si="8"/>
        <v/>
      </c>
      <c r="L121" s="1" t="str">
        <f t="shared" si="9"/>
        <v/>
      </c>
      <c r="M121" s="1" t="str">
        <f t="shared" si="10"/>
        <v/>
      </c>
      <c r="N121" s="1" t="str">
        <f t="shared" si="11"/>
        <v/>
      </c>
    </row>
    <row r="122" spans="1:14" ht="18" customHeight="1">
      <c r="A122" s="200"/>
      <c r="B122" s="165" t="b">
        <v>0</v>
      </c>
      <c r="C122" s="128">
        <v>10</v>
      </c>
      <c r="D122" s="129">
        <v>10</v>
      </c>
      <c r="E122" s="129">
        <v>10</v>
      </c>
      <c r="F122" s="130">
        <v>10</v>
      </c>
      <c r="G122" s="455" t="s">
        <v>163</v>
      </c>
      <c r="H122" s="456"/>
      <c r="I122" s="457"/>
      <c r="J122" s="458"/>
      <c r="K122" s="1" t="str">
        <f t="shared" si="8"/>
        <v/>
      </c>
      <c r="L122" s="1" t="str">
        <f t="shared" si="9"/>
        <v/>
      </c>
      <c r="M122" s="1" t="str">
        <f t="shared" si="10"/>
        <v/>
      </c>
      <c r="N122" s="1" t="str">
        <f t="shared" si="11"/>
        <v/>
      </c>
    </row>
    <row r="123" spans="1:14" ht="24" customHeight="1">
      <c r="A123" s="200"/>
      <c r="B123" s="165" t="b">
        <v>0</v>
      </c>
      <c r="C123" s="120"/>
      <c r="D123" s="67">
        <v>20</v>
      </c>
      <c r="E123" s="67"/>
      <c r="F123" s="68"/>
      <c r="G123" s="462" t="s">
        <v>159</v>
      </c>
      <c r="H123" s="463"/>
      <c r="I123" s="464" t="s">
        <v>18</v>
      </c>
      <c r="J123" s="465"/>
      <c r="K123" s="1" t="str">
        <f t="shared" si="8"/>
        <v/>
      </c>
      <c r="L123" s="1" t="str">
        <f t="shared" si="9"/>
        <v/>
      </c>
      <c r="M123" s="1" t="str">
        <f t="shared" si="10"/>
        <v/>
      </c>
      <c r="N123" s="1" t="str">
        <f t="shared" si="11"/>
        <v/>
      </c>
    </row>
    <row r="124" spans="1:14" ht="36" customHeight="1">
      <c r="A124" s="200"/>
      <c r="B124" s="165" t="b">
        <v>0</v>
      </c>
      <c r="C124" s="128">
        <v>10</v>
      </c>
      <c r="D124" s="129">
        <v>10</v>
      </c>
      <c r="E124" s="129">
        <v>10</v>
      </c>
      <c r="F124" s="130">
        <v>10</v>
      </c>
      <c r="G124" s="455" t="s">
        <v>162</v>
      </c>
      <c r="H124" s="456"/>
      <c r="I124" s="457" t="s">
        <v>19</v>
      </c>
      <c r="J124" s="458"/>
      <c r="K124" s="1" t="str">
        <f t="shared" si="8"/>
        <v/>
      </c>
      <c r="L124" s="1" t="str">
        <f t="shared" si="9"/>
        <v/>
      </c>
      <c r="M124" s="1" t="str">
        <f t="shared" si="10"/>
        <v/>
      </c>
      <c r="N124" s="1" t="str">
        <f t="shared" si="11"/>
        <v/>
      </c>
    </row>
    <row r="125" spans="1:14" ht="18" customHeight="1">
      <c r="A125" s="200"/>
      <c r="B125" s="165" t="b">
        <v>0</v>
      </c>
      <c r="C125" s="120">
        <v>10</v>
      </c>
      <c r="D125" s="67">
        <v>10</v>
      </c>
      <c r="E125" s="67">
        <v>10</v>
      </c>
      <c r="F125" s="68">
        <v>10</v>
      </c>
      <c r="G125" s="462" t="s">
        <v>270</v>
      </c>
      <c r="H125" s="463"/>
      <c r="I125" s="464" t="s">
        <v>25</v>
      </c>
      <c r="J125" s="465"/>
      <c r="K125" s="1" t="str">
        <f t="shared" si="8"/>
        <v/>
      </c>
      <c r="L125" s="1" t="str">
        <f t="shared" si="9"/>
        <v/>
      </c>
      <c r="M125" s="1" t="str">
        <f t="shared" si="10"/>
        <v/>
      </c>
      <c r="N125" s="1" t="str">
        <f t="shared" si="11"/>
        <v/>
      </c>
    </row>
    <row r="126" spans="1:14" ht="18" customHeight="1">
      <c r="A126" s="200"/>
      <c r="B126" s="165" t="b">
        <v>0</v>
      </c>
      <c r="C126" s="128"/>
      <c r="D126" s="129"/>
      <c r="E126" s="129"/>
      <c r="F126" s="130"/>
      <c r="G126" s="455" t="s">
        <v>160</v>
      </c>
      <c r="H126" s="456"/>
      <c r="I126" s="457"/>
      <c r="J126" s="458"/>
      <c r="K126" s="1" t="str">
        <f t="shared" si="8"/>
        <v/>
      </c>
      <c r="L126" s="1" t="str">
        <f t="shared" si="9"/>
        <v/>
      </c>
      <c r="M126" s="1" t="str">
        <f t="shared" si="10"/>
        <v/>
      </c>
      <c r="N126" s="1" t="str">
        <f t="shared" si="11"/>
        <v/>
      </c>
    </row>
    <row r="127" spans="1:14" ht="24" customHeight="1">
      <c r="A127" s="200"/>
      <c r="B127" s="165" t="b">
        <v>0</v>
      </c>
      <c r="C127" s="120">
        <v>10</v>
      </c>
      <c r="D127" s="67">
        <v>10</v>
      </c>
      <c r="E127" s="67">
        <v>10</v>
      </c>
      <c r="F127" s="68">
        <v>10</v>
      </c>
      <c r="G127" s="462" t="s">
        <v>209</v>
      </c>
      <c r="H127" s="463"/>
      <c r="I127" s="464"/>
      <c r="J127" s="465"/>
      <c r="K127" s="1" t="str">
        <f t="shared" si="8"/>
        <v/>
      </c>
      <c r="L127" s="1" t="str">
        <f t="shared" si="9"/>
        <v/>
      </c>
      <c r="M127" s="1" t="str">
        <f t="shared" si="10"/>
        <v/>
      </c>
      <c r="N127" s="1" t="str">
        <f t="shared" si="11"/>
        <v/>
      </c>
    </row>
    <row r="128" spans="1:14" ht="18" customHeight="1" thickBot="1">
      <c r="A128" s="200"/>
      <c r="B128" s="166" t="b">
        <v>0</v>
      </c>
      <c r="C128" s="134">
        <v>20</v>
      </c>
      <c r="D128" s="135"/>
      <c r="E128" s="135"/>
      <c r="F128" s="136"/>
      <c r="G128" s="455" t="s">
        <v>205</v>
      </c>
      <c r="H128" s="456"/>
      <c r="I128" s="457" t="s">
        <v>1208</v>
      </c>
      <c r="J128" s="458"/>
      <c r="K128" s="1" t="str">
        <f t="shared" si="8"/>
        <v/>
      </c>
      <c r="L128" s="1" t="str">
        <f t="shared" si="9"/>
        <v/>
      </c>
      <c r="M128" s="1" t="str">
        <f t="shared" si="10"/>
        <v/>
      </c>
      <c r="N128" s="1" t="str">
        <f t="shared" si="11"/>
        <v/>
      </c>
    </row>
    <row r="129" spans="1:14" ht="18" customHeight="1" thickBot="1">
      <c r="A129" s="200"/>
      <c r="B129" s="501"/>
      <c r="C129" s="502"/>
      <c r="D129" s="502"/>
      <c r="E129" s="502"/>
      <c r="F129" s="503"/>
      <c r="G129" s="468" t="s">
        <v>206</v>
      </c>
      <c r="H129" s="469"/>
      <c r="I129" s="469"/>
      <c r="J129" s="470"/>
      <c r="K129" s="1" t="str">
        <f t="shared" si="8"/>
        <v/>
      </c>
      <c r="L129" s="1" t="str">
        <f t="shared" si="9"/>
        <v/>
      </c>
      <c r="M129" s="1" t="str">
        <f t="shared" si="10"/>
        <v/>
      </c>
      <c r="N129" s="1" t="str">
        <f t="shared" si="11"/>
        <v/>
      </c>
    </row>
    <row r="130" spans="1:14" ht="36" customHeight="1">
      <c r="A130" s="200"/>
      <c r="B130" s="164" t="b">
        <v>0</v>
      </c>
      <c r="C130" s="128"/>
      <c r="D130" s="129">
        <v>10</v>
      </c>
      <c r="E130" s="129"/>
      <c r="F130" s="130"/>
      <c r="G130" s="455" t="s">
        <v>207</v>
      </c>
      <c r="H130" s="456"/>
      <c r="I130" s="457" t="s">
        <v>1209</v>
      </c>
      <c r="J130" s="458"/>
      <c r="K130" s="1" t="str">
        <f t="shared" si="8"/>
        <v/>
      </c>
      <c r="L130" s="1" t="str">
        <f t="shared" si="9"/>
        <v/>
      </c>
      <c r="M130" s="1" t="str">
        <f t="shared" si="10"/>
        <v/>
      </c>
      <c r="N130" s="1" t="str">
        <f t="shared" si="11"/>
        <v/>
      </c>
    </row>
    <row r="131" spans="1:14" ht="18" customHeight="1">
      <c r="A131" s="200"/>
      <c r="B131" s="165" t="b">
        <v>0</v>
      </c>
      <c r="C131" s="120">
        <v>20</v>
      </c>
      <c r="D131" s="67">
        <v>20</v>
      </c>
      <c r="E131" s="67">
        <v>20</v>
      </c>
      <c r="F131" s="68">
        <v>20</v>
      </c>
      <c r="G131" s="462" t="s">
        <v>69</v>
      </c>
      <c r="H131" s="463"/>
      <c r="I131" s="464"/>
      <c r="J131" s="465"/>
      <c r="K131" s="1" t="str">
        <f t="shared" si="8"/>
        <v/>
      </c>
      <c r="L131" s="1" t="str">
        <f t="shared" si="9"/>
        <v/>
      </c>
      <c r="M131" s="1" t="str">
        <f t="shared" si="10"/>
        <v/>
      </c>
      <c r="N131" s="1" t="str">
        <f t="shared" si="11"/>
        <v/>
      </c>
    </row>
    <row r="132" spans="1:14" ht="18" customHeight="1">
      <c r="A132" s="200"/>
      <c r="B132" s="165" t="b">
        <v>0</v>
      </c>
      <c r="C132" s="128"/>
      <c r="D132" s="129"/>
      <c r="E132" s="129"/>
      <c r="F132" s="130">
        <v>10</v>
      </c>
      <c r="G132" s="455" t="s">
        <v>258</v>
      </c>
      <c r="H132" s="456"/>
      <c r="I132" s="457" t="s">
        <v>1210</v>
      </c>
      <c r="J132" s="458"/>
      <c r="K132" s="1" t="str">
        <f t="shared" si="8"/>
        <v/>
      </c>
      <c r="L132" s="1" t="str">
        <f t="shared" si="9"/>
        <v/>
      </c>
      <c r="M132" s="1" t="str">
        <f t="shared" si="10"/>
        <v/>
      </c>
      <c r="N132" s="1" t="str">
        <f t="shared" si="11"/>
        <v/>
      </c>
    </row>
    <row r="133" spans="1:14" ht="18" customHeight="1">
      <c r="A133" s="200"/>
      <c r="B133" s="165" t="b">
        <v>0</v>
      </c>
      <c r="C133" s="120">
        <v>5</v>
      </c>
      <c r="D133" s="67"/>
      <c r="E133" s="67"/>
      <c r="F133" s="68"/>
      <c r="G133" s="462" t="s">
        <v>36</v>
      </c>
      <c r="H133" s="463"/>
      <c r="I133" s="464"/>
      <c r="J133" s="465"/>
      <c r="K133" s="1" t="str">
        <f t="shared" si="8"/>
        <v/>
      </c>
      <c r="L133" s="1" t="str">
        <f t="shared" si="9"/>
        <v/>
      </c>
      <c r="M133" s="1" t="str">
        <f t="shared" si="10"/>
        <v/>
      </c>
      <c r="N133" s="1" t="str">
        <f t="shared" si="11"/>
        <v/>
      </c>
    </row>
    <row r="134" spans="1:14" ht="18" customHeight="1">
      <c r="A134" s="200"/>
      <c r="B134" s="165" t="b">
        <v>0</v>
      </c>
      <c r="C134" s="128"/>
      <c r="D134" s="129"/>
      <c r="E134" s="129">
        <v>10</v>
      </c>
      <c r="F134" s="130"/>
      <c r="G134" s="455" t="s">
        <v>259</v>
      </c>
      <c r="H134" s="456"/>
      <c r="I134" s="457"/>
      <c r="J134" s="458"/>
      <c r="K134" s="1" t="str">
        <f t="shared" si="8"/>
        <v/>
      </c>
      <c r="L134" s="1" t="str">
        <f t="shared" si="9"/>
        <v/>
      </c>
      <c r="M134" s="1" t="str">
        <f t="shared" si="10"/>
        <v/>
      </c>
      <c r="N134" s="1" t="str">
        <f t="shared" si="11"/>
        <v/>
      </c>
    </row>
    <row r="135" spans="1:14" ht="18" customHeight="1">
      <c r="A135" s="200"/>
      <c r="B135" s="165" t="b">
        <v>0</v>
      </c>
      <c r="C135" s="120">
        <v>20</v>
      </c>
      <c r="D135" s="67">
        <v>10</v>
      </c>
      <c r="E135" s="67"/>
      <c r="F135" s="68"/>
      <c r="G135" s="462" t="s">
        <v>260</v>
      </c>
      <c r="H135" s="463"/>
      <c r="I135" s="464" t="s">
        <v>1211</v>
      </c>
      <c r="J135" s="465"/>
      <c r="K135" s="1" t="str">
        <f t="shared" si="8"/>
        <v/>
      </c>
      <c r="L135" s="1" t="str">
        <f t="shared" si="9"/>
        <v/>
      </c>
      <c r="M135" s="1" t="str">
        <f t="shared" si="10"/>
        <v/>
      </c>
      <c r="N135" s="1" t="str">
        <f t="shared" si="11"/>
        <v/>
      </c>
    </row>
    <row r="136" spans="1:14" ht="18" customHeight="1">
      <c r="A136" s="200"/>
      <c r="B136" s="165" t="b">
        <v>0</v>
      </c>
      <c r="C136" s="128">
        <v>20</v>
      </c>
      <c r="D136" s="129">
        <v>20</v>
      </c>
      <c r="E136" s="129">
        <v>20</v>
      </c>
      <c r="F136" s="130">
        <v>20</v>
      </c>
      <c r="G136" s="455" t="s">
        <v>232</v>
      </c>
      <c r="H136" s="456"/>
      <c r="I136" s="457" t="s">
        <v>233</v>
      </c>
      <c r="J136" s="458"/>
      <c r="K136" s="1" t="str">
        <f t="shared" si="8"/>
        <v/>
      </c>
      <c r="L136" s="1" t="str">
        <f t="shared" si="9"/>
        <v/>
      </c>
      <c r="M136" s="1" t="str">
        <f t="shared" si="10"/>
        <v/>
      </c>
      <c r="N136" s="1" t="str">
        <f t="shared" si="11"/>
        <v/>
      </c>
    </row>
    <row r="137" spans="1:14" ht="61" customHeight="1" thickBot="1">
      <c r="A137" s="200"/>
      <c r="B137" s="166" t="b">
        <v>0</v>
      </c>
      <c r="C137" s="122">
        <v>10</v>
      </c>
      <c r="D137" s="123"/>
      <c r="E137" s="123"/>
      <c r="F137" s="124"/>
      <c r="G137" s="462" t="s">
        <v>144</v>
      </c>
      <c r="H137" s="463"/>
      <c r="I137" s="464" t="s">
        <v>1199</v>
      </c>
      <c r="J137" s="465"/>
      <c r="K137" s="1" t="str">
        <f t="shared" si="8"/>
        <v/>
      </c>
      <c r="L137" s="1" t="str">
        <f t="shared" si="9"/>
        <v/>
      </c>
      <c r="M137" s="1" t="str">
        <f t="shared" si="10"/>
        <v/>
      </c>
      <c r="N137" s="1" t="str">
        <f t="shared" si="11"/>
        <v/>
      </c>
    </row>
    <row r="138" spans="1:14" ht="18" customHeight="1" thickBot="1">
      <c r="A138" s="200"/>
      <c r="B138" s="501"/>
      <c r="C138" s="502"/>
      <c r="D138" s="502"/>
      <c r="E138" s="502"/>
      <c r="F138" s="503"/>
      <c r="G138" s="504" t="s">
        <v>145</v>
      </c>
      <c r="H138" s="505"/>
      <c r="I138" s="505"/>
      <c r="J138" s="506"/>
      <c r="K138" s="1" t="str">
        <f t="shared" ref="K138:K201" si="12">IF(B138=TRUE,C138,"")</f>
        <v/>
      </c>
      <c r="L138" s="1" t="str">
        <f t="shared" ref="L138:L201" si="13">IF(B138=TRUE,D138,"")</f>
        <v/>
      </c>
      <c r="M138" s="1" t="str">
        <f t="shared" ref="M138:M201" si="14">IF(B138=TRUE,E138,"")</f>
        <v/>
      </c>
      <c r="N138" s="1" t="str">
        <f t="shared" ref="N138:N201" si="15">IF(B138=TRUE,F138,"")</f>
        <v/>
      </c>
    </row>
    <row r="139" spans="1:14" ht="18" customHeight="1">
      <c r="A139" s="200"/>
      <c r="B139" s="164" t="b">
        <v>0</v>
      </c>
      <c r="C139" s="118"/>
      <c r="D139" s="116">
        <v>10</v>
      </c>
      <c r="E139" s="116"/>
      <c r="F139" s="117"/>
      <c r="G139" s="462" t="s">
        <v>146</v>
      </c>
      <c r="H139" s="463"/>
      <c r="I139" s="464"/>
      <c r="J139" s="465"/>
      <c r="K139" s="1" t="str">
        <f t="shared" si="12"/>
        <v/>
      </c>
      <c r="L139" s="1" t="str">
        <f t="shared" si="13"/>
        <v/>
      </c>
      <c r="M139" s="1" t="str">
        <f t="shared" si="14"/>
        <v/>
      </c>
      <c r="N139" s="1" t="str">
        <f t="shared" si="15"/>
        <v/>
      </c>
    </row>
    <row r="140" spans="1:14" ht="18" customHeight="1">
      <c r="A140" s="200"/>
      <c r="B140" s="164" t="b">
        <v>0</v>
      </c>
      <c r="C140" s="128"/>
      <c r="D140" s="129"/>
      <c r="E140" s="129"/>
      <c r="F140" s="130"/>
      <c r="G140" s="455" t="s">
        <v>70</v>
      </c>
      <c r="H140" s="456"/>
      <c r="I140" s="457"/>
      <c r="J140" s="458"/>
      <c r="K140" s="1" t="str">
        <f t="shared" si="12"/>
        <v/>
      </c>
      <c r="L140" s="1" t="str">
        <f t="shared" si="13"/>
        <v/>
      </c>
      <c r="M140" s="1" t="str">
        <f t="shared" si="14"/>
        <v/>
      </c>
      <c r="N140" s="1" t="str">
        <f t="shared" si="15"/>
        <v/>
      </c>
    </row>
    <row r="141" spans="1:14" ht="18" customHeight="1">
      <c r="A141" s="200"/>
      <c r="B141" s="165" t="b">
        <v>0</v>
      </c>
      <c r="C141" s="120">
        <v>10</v>
      </c>
      <c r="D141" s="67"/>
      <c r="E141" s="67"/>
      <c r="F141" s="68"/>
      <c r="G141" s="462" t="s">
        <v>71</v>
      </c>
      <c r="H141" s="463"/>
      <c r="I141" s="464"/>
      <c r="J141" s="465"/>
      <c r="K141" s="1" t="str">
        <f t="shared" si="12"/>
        <v/>
      </c>
      <c r="L141" s="1" t="str">
        <f t="shared" si="13"/>
        <v/>
      </c>
      <c r="M141" s="1" t="str">
        <f t="shared" si="14"/>
        <v/>
      </c>
      <c r="N141" s="1" t="str">
        <f t="shared" si="15"/>
        <v/>
      </c>
    </row>
    <row r="142" spans="1:14" ht="18" customHeight="1">
      <c r="A142" s="200"/>
      <c r="B142" s="165" t="b">
        <v>0</v>
      </c>
      <c r="C142" s="128"/>
      <c r="D142" s="129"/>
      <c r="E142" s="129"/>
      <c r="F142" s="130">
        <v>5</v>
      </c>
      <c r="G142" s="455" t="s">
        <v>147</v>
      </c>
      <c r="H142" s="456"/>
      <c r="I142" s="457"/>
      <c r="J142" s="458"/>
      <c r="K142" s="1" t="str">
        <f t="shared" si="12"/>
        <v/>
      </c>
      <c r="L142" s="1" t="str">
        <f t="shared" si="13"/>
        <v/>
      </c>
      <c r="M142" s="1" t="str">
        <f t="shared" si="14"/>
        <v/>
      </c>
      <c r="N142" s="1" t="str">
        <f t="shared" si="15"/>
        <v/>
      </c>
    </row>
    <row r="143" spans="1:14" ht="18" customHeight="1">
      <c r="A143" s="200"/>
      <c r="B143" s="165" t="b">
        <v>0</v>
      </c>
      <c r="C143" s="120">
        <v>10</v>
      </c>
      <c r="D143" s="67">
        <v>10</v>
      </c>
      <c r="E143" s="67">
        <v>10</v>
      </c>
      <c r="F143" s="68">
        <v>10</v>
      </c>
      <c r="G143" s="462" t="s">
        <v>72</v>
      </c>
      <c r="H143" s="463"/>
      <c r="I143" s="464"/>
      <c r="J143" s="465"/>
      <c r="K143" s="1" t="str">
        <f t="shared" si="12"/>
        <v/>
      </c>
      <c r="L143" s="1" t="str">
        <f t="shared" si="13"/>
        <v/>
      </c>
      <c r="M143" s="1" t="str">
        <f t="shared" si="14"/>
        <v/>
      </c>
      <c r="N143" s="1" t="str">
        <f t="shared" si="15"/>
        <v/>
      </c>
    </row>
    <row r="144" spans="1:14" ht="24" customHeight="1">
      <c r="A144" s="200"/>
      <c r="B144" s="165" t="b">
        <v>0</v>
      </c>
      <c r="C144" s="128">
        <v>5</v>
      </c>
      <c r="D144" s="129">
        <v>5</v>
      </c>
      <c r="E144" s="129">
        <v>5</v>
      </c>
      <c r="F144" s="130">
        <v>5</v>
      </c>
      <c r="G144" s="455" t="s">
        <v>148</v>
      </c>
      <c r="H144" s="456"/>
      <c r="I144" s="457"/>
      <c r="J144" s="458"/>
      <c r="K144" s="1" t="str">
        <f t="shared" si="12"/>
        <v/>
      </c>
      <c r="L144" s="1" t="str">
        <f t="shared" si="13"/>
        <v/>
      </c>
      <c r="M144" s="1" t="str">
        <f t="shared" si="14"/>
        <v/>
      </c>
      <c r="N144" s="1" t="str">
        <f t="shared" si="15"/>
        <v/>
      </c>
    </row>
    <row r="145" spans="1:14" ht="18" customHeight="1">
      <c r="A145" s="200"/>
      <c r="B145" s="165" t="b">
        <v>0</v>
      </c>
      <c r="C145" s="120">
        <v>20</v>
      </c>
      <c r="D145" s="67">
        <v>20</v>
      </c>
      <c r="E145" s="67">
        <v>20</v>
      </c>
      <c r="F145" s="68">
        <v>20</v>
      </c>
      <c r="G145" s="462" t="s">
        <v>149</v>
      </c>
      <c r="H145" s="463"/>
      <c r="I145" s="464"/>
      <c r="J145" s="465"/>
      <c r="K145" s="1" t="str">
        <f t="shared" si="12"/>
        <v/>
      </c>
      <c r="L145" s="1" t="str">
        <f t="shared" si="13"/>
        <v/>
      </c>
      <c r="M145" s="1" t="str">
        <f t="shared" si="14"/>
        <v/>
      </c>
      <c r="N145" s="1" t="str">
        <f t="shared" si="15"/>
        <v/>
      </c>
    </row>
    <row r="146" spans="1:14" ht="18" customHeight="1">
      <c r="A146" s="200"/>
      <c r="B146" s="165" t="b">
        <v>0</v>
      </c>
      <c r="C146" s="128">
        <v>10</v>
      </c>
      <c r="D146" s="129">
        <v>10</v>
      </c>
      <c r="E146" s="129">
        <v>10</v>
      </c>
      <c r="F146" s="130">
        <v>10</v>
      </c>
      <c r="G146" s="455" t="s">
        <v>150</v>
      </c>
      <c r="H146" s="456"/>
      <c r="I146" s="457"/>
      <c r="J146" s="458"/>
      <c r="K146" s="1" t="str">
        <f t="shared" si="12"/>
        <v/>
      </c>
      <c r="L146" s="1" t="str">
        <f t="shared" si="13"/>
        <v/>
      </c>
      <c r="M146" s="1" t="str">
        <f t="shared" si="14"/>
        <v/>
      </c>
      <c r="N146" s="1" t="str">
        <f t="shared" si="15"/>
        <v/>
      </c>
    </row>
    <row r="147" spans="1:14" ht="18" customHeight="1">
      <c r="A147" s="200"/>
      <c r="B147" s="165" t="b">
        <v>0</v>
      </c>
      <c r="C147" s="120">
        <v>10</v>
      </c>
      <c r="D147" s="67">
        <v>10</v>
      </c>
      <c r="E147" s="67">
        <v>10</v>
      </c>
      <c r="F147" s="68">
        <v>10</v>
      </c>
      <c r="G147" s="462" t="s">
        <v>151</v>
      </c>
      <c r="H147" s="463"/>
      <c r="I147" s="464"/>
      <c r="J147" s="465"/>
      <c r="K147" s="1" t="str">
        <f t="shared" si="12"/>
        <v/>
      </c>
      <c r="L147" s="1" t="str">
        <f t="shared" si="13"/>
        <v/>
      </c>
      <c r="M147" s="1" t="str">
        <f t="shared" si="14"/>
        <v/>
      </c>
      <c r="N147" s="1" t="str">
        <f t="shared" si="15"/>
        <v/>
      </c>
    </row>
    <row r="148" spans="1:14" ht="18" customHeight="1">
      <c r="A148" s="200"/>
      <c r="B148" s="165" t="b">
        <v>0</v>
      </c>
      <c r="C148" s="128">
        <v>40</v>
      </c>
      <c r="D148" s="129"/>
      <c r="E148" s="129"/>
      <c r="F148" s="130"/>
      <c r="G148" s="455" t="s">
        <v>152</v>
      </c>
      <c r="H148" s="456"/>
      <c r="I148" s="457"/>
      <c r="J148" s="458"/>
      <c r="K148" s="1" t="str">
        <f t="shared" si="12"/>
        <v/>
      </c>
      <c r="L148" s="1" t="str">
        <f t="shared" si="13"/>
        <v/>
      </c>
      <c r="M148" s="1" t="str">
        <f t="shared" si="14"/>
        <v/>
      </c>
      <c r="N148" s="1" t="str">
        <f t="shared" si="15"/>
        <v/>
      </c>
    </row>
    <row r="149" spans="1:14" ht="26" customHeight="1">
      <c r="A149" s="200"/>
      <c r="B149" s="165" t="b">
        <v>0</v>
      </c>
      <c r="C149" s="120">
        <v>30</v>
      </c>
      <c r="D149" s="67">
        <v>30</v>
      </c>
      <c r="E149" s="67">
        <v>30</v>
      </c>
      <c r="F149" s="68">
        <v>30</v>
      </c>
      <c r="G149" s="462" t="s">
        <v>153</v>
      </c>
      <c r="H149" s="463"/>
      <c r="I149" s="464" t="s">
        <v>183</v>
      </c>
      <c r="J149" s="465"/>
      <c r="K149" s="1" t="str">
        <f t="shared" si="12"/>
        <v/>
      </c>
      <c r="L149" s="1" t="str">
        <f t="shared" si="13"/>
        <v/>
      </c>
      <c r="M149" s="1" t="str">
        <f t="shared" si="14"/>
        <v/>
      </c>
      <c r="N149" s="1" t="str">
        <f t="shared" si="15"/>
        <v/>
      </c>
    </row>
    <row r="150" spans="1:14" ht="26" customHeight="1">
      <c r="A150" s="200"/>
      <c r="B150" s="165" t="b">
        <v>0</v>
      </c>
      <c r="C150" s="128"/>
      <c r="D150" s="129" t="s">
        <v>1152</v>
      </c>
      <c r="E150" s="129"/>
      <c r="F150" s="130"/>
      <c r="G150" s="455" t="s">
        <v>1153</v>
      </c>
      <c r="H150" s="456"/>
      <c r="I150" s="457" t="s">
        <v>1154</v>
      </c>
      <c r="J150" s="458"/>
      <c r="K150" s="1" t="str">
        <f t="shared" si="12"/>
        <v/>
      </c>
      <c r="L150" s="1" t="str">
        <f t="shared" si="13"/>
        <v/>
      </c>
      <c r="M150" s="1" t="str">
        <f t="shared" si="14"/>
        <v/>
      </c>
      <c r="N150" s="1" t="str">
        <f t="shared" si="15"/>
        <v/>
      </c>
    </row>
    <row r="151" spans="1:14" ht="18" customHeight="1">
      <c r="A151" s="200"/>
      <c r="B151" s="165" t="b">
        <v>0</v>
      </c>
      <c r="C151" s="120"/>
      <c r="D151" s="67"/>
      <c r="E151" s="67"/>
      <c r="F151" s="68"/>
      <c r="G151" s="462" t="s">
        <v>176</v>
      </c>
      <c r="H151" s="463"/>
      <c r="I151" s="464"/>
      <c r="J151" s="465"/>
      <c r="K151" s="1" t="str">
        <f t="shared" si="12"/>
        <v/>
      </c>
      <c r="L151" s="1" t="str">
        <f t="shared" si="13"/>
        <v/>
      </c>
      <c r="M151" s="1" t="str">
        <f t="shared" si="14"/>
        <v/>
      </c>
      <c r="N151" s="1" t="str">
        <f t="shared" si="15"/>
        <v/>
      </c>
    </row>
    <row r="152" spans="1:14" ht="37" customHeight="1">
      <c r="A152" s="200"/>
      <c r="B152" s="165" t="b">
        <v>0</v>
      </c>
      <c r="C152" s="128"/>
      <c r="D152" s="129"/>
      <c r="E152" s="129">
        <v>10</v>
      </c>
      <c r="F152" s="130"/>
      <c r="G152" s="455" t="s">
        <v>134</v>
      </c>
      <c r="H152" s="456"/>
      <c r="I152" s="457" t="s">
        <v>180</v>
      </c>
      <c r="J152" s="458"/>
      <c r="K152" s="1" t="str">
        <f t="shared" si="12"/>
        <v/>
      </c>
      <c r="L152" s="1" t="str">
        <f t="shared" si="13"/>
        <v/>
      </c>
      <c r="M152" s="1" t="str">
        <f t="shared" si="14"/>
        <v/>
      </c>
      <c r="N152" s="1" t="str">
        <f t="shared" si="15"/>
        <v/>
      </c>
    </row>
    <row r="153" spans="1:14" ht="18" customHeight="1">
      <c r="A153" s="200"/>
      <c r="B153" s="165" t="b">
        <v>0</v>
      </c>
      <c r="C153" s="120"/>
      <c r="D153" s="67"/>
      <c r="E153" s="67"/>
      <c r="F153" s="68"/>
      <c r="G153" s="462" t="s">
        <v>220</v>
      </c>
      <c r="H153" s="463"/>
      <c r="I153" s="464"/>
      <c r="J153" s="465"/>
      <c r="K153" s="1" t="str">
        <f t="shared" si="12"/>
        <v/>
      </c>
      <c r="L153" s="1" t="str">
        <f t="shared" si="13"/>
        <v/>
      </c>
      <c r="M153" s="1" t="str">
        <f t="shared" si="14"/>
        <v/>
      </c>
      <c r="N153" s="1" t="str">
        <f t="shared" si="15"/>
        <v/>
      </c>
    </row>
    <row r="154" spans="1:14" ht="18" customHeight="1">
      <c r="A154" s="200"/>
      <c r="B154" s="165" t="b">
        <v>0</v>
      </c>
      <c r="C154" s="128"/>
      <c r="D154" s="129"/>
      <c r="E154" s="129" t="s">
        <v>374</v>
      </c>
      <c r="F154" s="130"/>
      <c r="G154" s="455" t="s">
        <v>181</v>
      </c>
      <c r="H154" s="456"/>
      <c r="I154" s="457"/>
      <c r="J154" s="458"/>
      <c r="K154" s="1" t="str">
        <f t="shared" si="12"/>
        <v/>
      </c>
      <c r="L154" s="1" t="str">
        <f t="shared" si="13"/>
        <v/>
      </c>
      <c r="M154" s="1" t="str">
        <f t="shared" si="14"/>
        <v/>
      </c>
      <c r="N154" s="1" t="str">
        <f t="shared" si="15"/>
        <v/>
      </c>
    </row>
    <row r="155" spans="1:14" ht="18" customHeight="1">
      <c r="A155" s="200"/>
      <c r="B155" s="165" t="b">
        <v>0</v>
      </c>
      <c r="C155" s="120"/>
      <c r="D155" s="67"/>
      <c r="E155" s="67"/>
      <c r="F155" s="68"/>
      <c r="G155" s="462" t="s">
        <v>182</v>
      </c>
      <c r="H155" s="463"/>
      <c r="I155" s="464" t="s">
        <v>1202</v>
      </c>
      <c r="J155" s="465"/>
      <c r="K155" s="1" t="str">
        <f t="shared" si="12"/>
        <v/>
      </c>
      <c r="L155" s="1" t="str">
        <f t="shared" si="13"/>
        <v/>
      </c>
      <c r="M155" s="1" t="str">
        <f t="shared" si="14"/>
        <v/>
      </c>
      <c r="N155" s="1" t="str">
        <f t="shared" si="15"/>
        <v/>
      </c>
    </row>
    <row r="156" spans="1:14" ht="25" customHeight="1">
      <c r="A156" s="200"/>
      <c r="B156" s="165" t="b">
        <v>0</v>
      </c>
      <c r="C156" s="128"/>
      <c r="D156" s="129"/>
      <c r="E156" s="129">
        <v>10</v>
      </c>
      <c r="F156" s="130"/>
      <c r="G156" s="455" t="s">
        <v>1200</v>
      </c>
      <c r="H156" s="456"/>
      <c r="I156" s="457" t="s">
        <v>1176</v>
      </c>
      <c r="J156" s="458"/>
      <c r="K156" s="1" t="str">
        <f t="shared" si="12"/>
        <v/>
      </c>
      <c r="L156" s="1" t="str">
        <f t="shared" si="13"/>
        <v/>
      </c>
      <c r="M156" s="1" t="str">
        <f t="shared" si="14"/>
        <v/>
      </c>
      <c r="N156" s="1" t="str">
        <f t="shared" si="15"/>
        <v/>
      </c>
    </row>
    <row r="157" spans="1:14" ht="18" customHeight="1">
      <c r="A157" s="200"/>
      <c r="B157" s="165" t="b">
        <v>0</v>
      </c>
      <c r="C157" s="120">
        <v>10</v>
      </c>
      <c r="D157" s="67">
        <v>10</v>
      </c>
      <c r="E157" s="67">
        <v>10</v>
      </c>
      <c r="F157" s="68">
        <v>10</v>
      </c>
      <c r="G157" s="462" t="s">
        <v>231</v>
      </c>
      <c r="H157" s="463"/>
      <c r="I157" s="464"/>
      <c r="J157" s="465"/>
      <c r="K157" s="1" t="str">
        <f t="shared" si="12"/>
        <v/>
      </c>
      <c r="L157" s="1" t="str">
        <f t="shared" si="13"/>
        <v/>
      </c>
      <c r="M157" s="1" t="str">
        <f t="shared" si="14"/>
        <v/>
      </c>
      <c r="N157" s="1" t="str">
        <f t="shared" si="15"/>
        <v/>
      </c>
    </row>
    <row r="158" spans="1:14" ht="29" customHeight="1">
      <c r="A158" s="200"/>
      <c r="B158" s="165" t="b">
        <v>0</v>
      </c>
      <c r="C158" s="128">
        <v>10</v>
      </c>
      <c r="D158" s="129">
        <v>10</v>
      </c>
      <c r="E158" s="129">
        <v>10</v>
      </c>
      <c r="F158" s="130">
        <v>10</v>
      </c>
      <c r="G158" s="455" t="s">
        <v>166</v>
      </c>
      <c r="H158" s="456"/>
      <c r="I158" s="457" t="s">
        <v>37</v>
      </c>
      <c r="J158" s="458"/>
      <c r="K158" s="1" t="str">
        <f t="shared" si="12"/>
        <v/>
      </c>
      <c r="L158" s="1" t="str">
        <f t="shared" si="13"/>
        <v/>
      </c>
      <c r="M158" s="1" t="str">
        <f t="shared" si="14"/>
        <v/>
      </c>
      <c r="N158" s="1" t="str">
        <f t="shared" si="15"/>
        <v/>
      </c>
    </row>
    <row r="159" spans="1:14" ht="18" customHeight="1">
      <c r="A159" s="200"/>
      <c r="B159" s="165" t="b">
        <v>0</v>
      </c>
      <c r="C159" s="120"/>
      <c r="D159" s="67">
        <v>10</v>
      </c>
      <c r="E159" s="67"/>
      <c r="F159" s="68"/>
      <c r="G159" s="462" t="s">
        <v>123</v>
      </c>
      <c r="H159" s="463"/>
      <c r="I159" s="464"/>
      <c r="J159" s="465"/>
      <c r="K159" s="1" t="str">
        <f t="shared" si="12"/>
        <v/>
      </c>
      <c r="L159" s="1" t="str">
        <f t="shared" si="13"/>
        <v/>
      </c>
      <c r="M159" s="1" t="str">
        <f t="shared" si="14"/>
        <v/>
      </c>
      <c r="N159" s="1" t="str">
        <f t="shared" si="15"/>
        <v/>
      </c>
    </row>
    <row r="160" spans="1:14" ht="18" customHeight="1">
      <c r="A160" s="200"/>
      <c r="B160" s="165" t="b">
        <v>0</v>
      </c>
      <c r="C160" s="128"/>
      <c r="D160" s="129">
        <v>10</v>
      </c>
      <c r="E160" s="129"/>
      <c r="F160" s="130"/>
      <c r="G160" s="455" t="s">
        <v>124</v>
      </c>
      <c r="H160" s="456"/>
      <c r="I160" s="457"/>
      <c r="J160" s="458"/>
      <c r="K160" s="1" t="str">
        <f t="shared" si="12"/>
        <v/>
      </c>
      <c r="L160" s="1" t="str">
        <f t="shared" si="13"/>
        <v/>
      </c>
      <c r="M160" s="1" t="str">
        <f t="shared" si="14"/>
        <v/>
      </c>
      <c r="N160" s="1" t="str">
        <f t="shared" si="15"/>
        <v/>
      </c>
    </row>
    <row r="161" spans="1:14" ht="18" customHeight="1" thickBot="1">
      <c r="A161" s="200"/>
      <c r="B161" s="166" t="b">
        <v>0</v>
      </c>
      <c r="C161" s="122">
        <v>10</v>
      </c>
      <c r="D161" s="123"/>
      <c r="E161" s="123"/>
      <c r="F161" s="124"/>
      <c r="G161" s="462" t="s">
        <v>125</v>
      </c>
      <c r="H161" s="463"/>
      <c r="I161" s="464"/>
      <c r="J161" s="465"/>
      <c r="K161" s="1" t="str">
        <f t="shared" si="12"/>
        <v/>
      </c>
      <c r="L161" s="1" t="str">
        <f t="shared" si="13"/>
        <v/>
      </c>
      <c r="M161" s="1" t="str">
        <f t="shared" si="14"/>
        <v/>
      </c>
      <c r="N161" s="1" t="str">
        <f t="shared" si="15"/>
        <v/>
      </c>
    </row>
    <row r="162" spans="1:14" ht="18" customHeight="1" thickBot="1">
      <c r="A162" s="200"/>
      <c r="B162" s="501"/>
      <c r="C162" s="502"/>
      <c r="D162" s="502"/>
      <c r="E162" s="502"/>
      <c r="F162" s="503"/>
      <c r="G162" s="504" t="s">
        <v>126</v>
      </c>
      <c r="H162" s="505"/>
      <c r="I162" s="505"/>
      <c r="J162" s="506"/>
      <c r="K162" s="1" t="str">
        <f t="shared" si="12"/>
        <v/>
      </c>
      <c r="L162" s="1" t="str">
        <f t="shared" si="13"/>
        <v/>
      </c>
      <c r="M162" s="1" t="str">
        <f t="shared" si="14"/>
        <v/>
      </c>
      <c r="N162" s="1" t="str">
        <f t="shared" si="15"/>
        <v/>
      </c>
    </row>
    <row r="163" spans="1:14" ht="18" customHeight="1">
      <c r="A163" s="200"/>
      <c r="B163" s="164" t="b">
        <v>0</v>
      </c>
      <c r="C163" s="118">
        <v>10</v>
      </c>
      <c r="D163" s="116">
        <v>10</v>
      </c>
      <c r="E163" s="116">
        <v>10</v>
      </c>
      <c r="F163" s="117">
        <v>10</v>
      </c>
      <c r="G163" s="462" t="s">
        <v>78</v>
      </c>
      <c r="H163" s="463"/>
      <c r="I163" s="464" t="s">
        <v>127</v>
      </c>
      <c r="J163" s="465"/>
      <c r="K163" s="1" t="str">
        <f t="shared" si="12"/>
        <v/>
      </c>
      <c r="L163" s="1" t="str">
        <f t="shared" si="13"/>
        <v/>
      </c>
      <c r="M163" s="1" t="str">
        <f t="shared" si="14"/>
        <v/>
      </c>
      <c r="N163" s="1" t="str">
        <f t="shared" si="15"/>
        <v/>
      </c>
    </row>
    <row r="164" spans="1:14" ht="24" customHeight="1">
      <c r="A164" s="200"/>
      <c r="B164" s="165" t="b">
        <v>0</v>
      </c>
      <c r="C164" s="119">
        <v>20</v>
      </c>
      <c r="D164" s="69">
        <v>20</v>
      </c>
      <c r="E164" s="69">
        <v>20</v>
      </c>
      <c r="F164" s="70">
        <v>20</v>
      </c>
      <c r="G164" s="455" t="s">
        <v>128</v>
      </c>
      <c r="H164" s="456"/>
      <c r="I164" s="457"/>
      <c r="J164" s="458"/>
      <c r="K164" s="1" t="str">
        <f t="shared" si="12"/>
        <v/>
      </c>
      <c r="L164" s="1" t="str">
        <f t="shared" si="13"/>
        <v/>
      </c>
      <c r="M164" s="1" t="str">
        <f t="shared" si="14"/>
        <v/>
      </c>
      <c r="N164" s="1" t="str">
        <f t="shared" si="15"/>
        <v/>
      </c>
    </row>
    <row r="165" spans="1:14" ht="18" customHeight="1">
      <c r="A165" s="200"/>
      <c r="B165" s="165" t="b">
        <v>0</v>
      </c>
      <c r="C165" s="120">
        <v>10</v>
      </c>
      <c r="D165" s="67">
        <v>10</v>
      </c>
      <c r="E165" s="67">
        <v>10</v>
      </c>
      <c r="F165" s="68">
        <v>10</v>
      </c>
      <c r="G165" s="462" t="s">
        <v>129</v>
      </c>
      <c r="H165" s="463"/>
      <c r="I165" s="464" t="s">
        <v>130</v>
      </c>
      <c r="J165" s="465"/>
      <c r="K165" s="1" t="str">
        <f t="shared" si="12"/>
        <v/>
      </c>
      <c r="L165" s="1" t="str">
        <f t="shared" si="13"/>
        <v/>
      </c>
      <c r="M165" s="1" t="str">
        <f t="shared" si="14"/>
        <v/>
      </c>
      <c r="N165" s="1" t="str">
        <f t="shared" si="15"/>
        <v/>
      </c>
    </row>
    <row r="166" spans="1:14" ht="18" customHeight="1">
      <c r="A166" s="200"/>
      <c r="B166" s="165" t="b">
        <v>0</v>
      </c>
      <c r="C166" s="119">
        <v>10</v>
      </c>
      <c r="D166" s="69">
        <v>10</v>
      </c>
      <c r="E166" s="69">
        <v>10</v>
      </c>
      <c r="F166" s="70">
        <v>10</v>
      </c>
      <c r="G166" s="455" t="s">
        <v>131</v>
      </c>
      <c r="H166" s="456"/>
      <c r="I166" s="457"/>
      <c r="J166" s="458"/>
      <c r="K166" s="1" t="str">
        <f t="shared" si="12"/>
        <v/>
      </c>
      <c r="L166" s="1" t="str">
        <f t="shared" si="13"/>
        <v/>
      </c>
      <c r="M166" s="1" t="str">
        <f t="shared" si="14"/>
        <v/>
      </c>
      <c r="N166" s="1" t="str">
        <f t="shared" si="15"/>
        <v/>
      </c>
    </row>
    <row r="167" spans="1:14" ht="23" customHeight="1">
      <c r="A167" s="200"/>
      <c r="B167" s="165" t="b">
        <v>0</v>
      </c>
      <c r="C167" s="120">
        <v>10</v>
      </c>
      <c r="D167" s="67">
        <v>10</v>
      </c>
      <c r="E167" s="67">
        <v>10</v>
      </c>
      <c r="F167" s="68">
        <v>10</v>
      </c>
      <c r="G167" s="462" t="s">
        <v>1203</v>
      </c>
      <c r="H167" s="463"/>
      <c r="I167" s="464" t="s">
        <v>132</v>
      </c>
      <c r="J167" s="465"/>
      <c r="K167" s="1" t="str">
        <f t="shared" si="12"/>
        <v/>
      </c>
      <c r="L167" s="1" t="str">
        <f t="shared" si="13"/>
        <v/>
      </c>
      <c r="M167" s="1" t="str">
        <f t="shared" si="14"/>
        <v/>
      </c>
      <c r="N167" s="1" t="str">
        <f t="shared" si="15"/>
        <v/>
      </c>
    </row>
    <row r="168" spans="1:14" ht="18" customHeight="1">
      <c r="A168" s="200"/>
      <c r="B168" s="165" t="b">
        <v>0</v>
      </c>
      <c r="C168" s="119"/>
      <c r="D168" s="69"/>
      <c r="E168" s="69">
        <v>20</v>
      </c>
      <c r="F168" s="70"/>
      <c r="G168" s="455" t="s">
        <v>133</v>
      </c>
      <c r="H168" s="456"/>
      <c r="I168" s="457"/>
      <c r="J168" s="458"/>
      <c r="K168" s="1" t="str">
        <f t="shared" si="12"/>
        <v/>
      </c>
      <c r="L168" s="1" t="str">
        <f t="shared" si="13"/>
        <v/>
      </c>
      <c r="M168" s="1" t="str">
        <f t="shared" si="14"/>
        <v/>
      </c>
      <c r="N168" s="1" t="str">
        <f t="shared" si="15"/>
        <v/>
      </c>
    </row>
    <row r="169" spans="1:14" ht="18" customHeight="1">
      <c r="A169" s="200"/>
      <c r="B169" s="165" t="b">
        <v>0</v>
      </c>
      <c r="C169" s="120">
        <v>10</v>
      </c>
      <c r="D169" s="67">
        <v>10</v>
      </c>
      <c r="E169" s="67">
        <v>10</v>
      </c>
      <c r="F169" s="68">
        <v>10</v>
      </c>
      <c r="G169" s="462" t="s">
        <v>97</v>
      </c>
      <c r="H169" s="463"/>
      <c r="I169" s="464" t="s">
        <v>1177</v>
      </c>
      <c r="J169" s="465"/>
      <c r="K169" s="1" t="str">
        <f t="shared" si="12"/>
        <v/>
      </c>
      <c r="L169" s="1" t="str">
        <f t="shared" si="13"/>
        <v/>
      </c>
      <c r="M169" s="1" t="str">
        <f t="shared" si="14"/>
        <v/>
      </c>
      <c r="N169" s="1" t="str">
        <f t="shared" si="15"/>
        <v/>
      </c>
    </row>
    <row r="170" spans="1:14" ht="25" customHeight="1">
      <c r="A170" s="200"/>
      <c r="B170" s="165" t="b">
        <v>0</v>
      </c>
      <c r="C170" s="119">
        <v>30</v>
      </c>
      <c r="D170" s="69">
        <v>30</v>
      </c>
      <c r="E170" s="69">
        <v>30</v>
      </c>
      <c r="F170" s="70">
        <v>30</v>
      </c>
      <c r="G170" s="455" t="s">
        <v>213</v>
      </c>
      <c r="H170" s="456"/>
      <c r="I170" s="457"/>
      <c r="J170" s="458"/>
      <c r="K170" s="1" t="str">
        <f t="shared" si="12"/>
        <v/>
      </c>
      <c r="L170" s="1" t="str">
        <f t="shared" si="13"/>
        <v/>
      </c>
      <c r="M170" s="1" t="str">
        <f t="shared" si="14"/>
        <v/>
      </c>
      <c r="N170" s="1" t="str">
        <f t="shared" si="15"/>
        <v/>
      </c>
    </row>
    <row r="171" spans="1:14" ht="18" customHeight="1">
      <c r="A171" s="200"/>
      <c r="B171" s="165" t="b">
        <v>0</v>
      </c>
      <c r="C171" s="120"/>
      <c r="D171" s="67">
        <v>10</v>
      </c>
      <c r="E171" s="67">
        <v>10</v>
      </c>
      <c r="F171" s="68"/>
      <c r="G171" s="462" t="s">
        <v>214</v>
      </c>
      <c r="H171" s="463"/>
      <c r="I171" s="464"/>
      <c r="J171" s="465"/>
      <c r="K171" s="1" t="str">
        <f t="shared" si="12"/>
        <v/>
      </c>
      <c r="L171" s="1" t="str">
        <f t="shared" si="13"/>
        <v/>
      </c>
      <c r="M171" s="1" t="str">
        <f t="shared" si="14"/>
        <v/>
      </c>
      <c r="N171" s="1" t="str">
        <f t="shared" si="15"/>
        <v/>
      </c>
    </row>
    <row r="172" spans="1:14" ht="18" customHeight="1">
      <c r="A172" s="200"/>
      <c r="B172" s="165" t="b">
        <v>0</v>
      </c>
      <c r="C172" s="128"/>
      <c r="D172" s="129"/>
      <c r="E172" s="129"/>
      <c r="F172" s="130"/>
      <c r="G172" s="455" t="s">
        <v>1126</v>
      </c>
      <c r="H172" s="456"/>
      <c r="I172" s="457"/>
      <c r="J172" s="458"/>
      <c r="K172" s="1" t="str">
        <f t="shared" si="12"/>
        <v/>
      </c>
      <c r="L172" s="1" t="str">
        <f t="shared" si="13"/>
        <v/>
      </c>
      <c r="M172" s="1" t="str">
        <f t="shared" si="14"/>
        <v/>
      </c>
      <c r="N172" s="1" t="str">
        <f t="shared" si="15"/>
        <v/>
      </c>
    </row>
    <row r="173" spans="1:14" ht="18" customHeight="1">
      <c r="A173" s="200"/>
      <c r="B173" s="165" t="b">
        <v>0</v>
      </c>
      <c r="C173" s="120"/>
      <c r="D173" s="67"/>
      <c r="E173" s="67">
        <v>20</v>
      </c>
      <c r="F173" s="68"/>
      <c r="G173" s="462" t="s">
        <v>215</v>
      </c>
      <c r="H173" s="463"/>
      <c r="I173" s="464"/>
      <c r="J173" s="465"/>
      <c r="K173" s="1" t="str">
        <f t="shared" si="12"/>
        <v/>
      </c>
      <c r="L173" s="1" t="str">
        <f t="shared" si="13"/>
        <v/>
      </c>
      <c r="M173" s="1" t="str">
        <f t="shared" si="14"/>
        <v/>
      </c>
      <c r="N173" s="1" t="str">
        <f t="shared" si="15"/>
        <v/>
      </c>
    </row>
    <row r="174" spans="1:14" ht="18" customHeight="1" thickBot="1">
      <c r="A174" s="200"/>
      <c r="B174" s="166" t="b">
        <v>0</v>
      </c>
      <c r="C174" s="134">
        <v>10</v>
      </c>
      <c r="D174" s="135"/>
      <c r="E174" s="135"/>
      <c r="F174" s="136"/>
      <c r="G174" s="455" t="s">
        <v>210</v>
      </c>
      <c r="H174" s="456"/>
      <c r="I174" s="457"/>
      <c r="J174" s="458"/>
      <c r="K174" s="1" t="str">
        <f t="shared" si="12"/>
        <v/>
      </c>
      <c r="L174" s="1" t="str">
        <f t="shared" si="13"/>
        <v/>
      </c>
      <c r="M174" s="1" t="str">
        <f t="shared" si="14"/>
        <v/>
      </c>
      <c r="N174" s="1" t="str">
        <f t="shared" si="15"/>
        <v/>
      </c>
    </row>
    <row r="175" spans="1:14" ht="18" customHeight="1" thickBot="1">
      <c r="A175" s="200"/>
      <c r="B175" s="501"/>
      <c r="C175" s="502"/>
      <c r="D175" s="502"/>
      <c r="E175" s="502"/>
      <c r="F175" s="503"/>
      <c r="G175" s="468" t="s">
        <v>1205</v>
      </c>
      <c r="H175" s="469"/>
      <c r="I175" s="469"/>
      <c r="J175" s="470"/>
      <c r="K175" s="1" t="str">
        <f t="shared" si="12"/>
        <v/>
      </c>
      <c r="L175" s="1" t="str">
        <f t="shared" si="13"/>
        <v/>
      </c>
      <c r="M175" s="1" t="str">
        <f t="shared" si="14"/>
        <v/>
      </c>
      <c r="N175" s="1" t="str">
        <f t="shared" si="15"/>
        <v/>
      </c>
    </row>
    <row r="176" spans="1:14" ht="18" customHeight="1">
      <c r="A176" s="200"/>
      <c r="B176" s="164" t="b">
        <v>0</v>
      </c>
      <c r="C176" s="128"/>
      <c r="D176" s="129"/>
      <c r="E176" s="129"/>
      <c r="F176" s="130"/>
      <c r="G176" s="459" t="s">
        <v>38</v>
      </c>
      <c r="H176" s="459"/>
      <c r="I176" s="466"/>
      <c r="J176" s="466"/>
      <c r="K176" s="1" t="str">
        <f t="shared" si="12"/>
        <v/>
      </c>
      <c r="L176" s="1" t="str">
        <f t="shared" si="13"/>
        <v/>
      </c>
      <c r="M176" s="1" t="str">
        <f t="shared" si="14"/>
        <v/>
      </c>
      <c r="N176" s="1" t="str">
        <f t="shared" si="15"/>
        <v/>
      </c>
    </row>
    <row r="177" spans="1:14" ht="18" customHeight="1">
      <c r="A177" s="200"/>
      <c r="B177" s="164" t="b">
        <v>0</v>
      </c>
      <c r="C177" s="120">
        <v>5</v>
      </c>
      <c r="D177" s="67">
        <v>5</v>
      </c>
      <c r="E177" s="67">
        <v>5</v>
      </c>
      <c r="F177" s="68">
        <v>5</v>
      </c>
      <c r="G177" s="460" t="s">
        <v>1206</v>
      </c>
      <c r="H177" s="460"/>
      <c r="I177" s="464"/>
      <c r="J177" s="465"/>
      <c r="K177" s="1" t="str">
        <f t="shared" si="12"/>
        <v/>
      </c>
      <c r="L177" s="1" t="str">
        <f t="shared" si="13"/>
        <v/>
      </c>
      <c r="M177" s="1" t="str">
        <f t="shared" si="14"/>
        <v/>
      </c>
      <c r="N177" s="1" t="str">
        <f t="shared" si="15"/>
        <v/>
      </c>
    </row>
    <row r="178" spans="1:14" ht="28" customHeight="1">
      <c r="A178" s="200"/>
      <c r="B178" s="164" t="b">
        <v>0</v>
      </c>
      <c r="C178" s="128">
        <v>20</v>
      </c>
      <c r="D178" s="129">
        <v>20</v>
      </c>
      <c r="E178" s="129">
        <v>20</v>
      </c>
      <c r="F178" s="130">
        <v>20</v>
      </c>
      <c r="G178" s="455" t="s">
        <v>264</v>
      </c>
      <c r="H178" s="456"/>
      <c r="I178" s="457"/>
      <c r="J178" s="458"/>
      <c r="K178" s="1" t="str">
        <f t="shared" si="12"/>
        <v/>
      </c>
      <c r="L178" s="1" t="str">
        <f t="shared" si="13"/>
        <v/>
      </c>
      <c r="M178" s="1" t="str">
        <f t="shared" si="14"/>
        <v/>
      </c>
      <c r="N178" s="1" t="str">
        <f t="shared" si="15"/>
        <v/>
      </c>
    </row>
    <row r="179" spans="1:14" ht="18" customHeight="1">
      <c r="A179" s="200"/>
      <c r="B179" s="164" t="b">
        <v>0</v>
      </c>
      <c r="C179" s="120">
        <v>10</v>
      </c>
      <c r="D179" s="67"/>
      <c r="E179" s="67"/>
      <c r="F179" s="68"/>
      <c r="G179" s="460" t="s">
        <v>265</v>
      </c>
      <c r="H179" s="460"/>
      <c r="I179" s="467" t="s">
        <v>42</v>
      </c>
      <c r="J179" s="467"/>
      <c r="K179" s="1" t="str">
        <f t="shared" si="12"/>
        <v/>
      </c>
      <c r="L179" s="1" t="str">
        <f t="shared" si="13"/>
        <v/>
      </c>
      <c r="M179" s="1" t="str">
        <f t="shared" si="14"/>
        <v/>
      </c>
      <c r="N179" s="1" t="str">
        <f t="shared" si="15"/>
        <v/>
      </c>
    </row>
    <row r="180" spans="1:14" ht="18" customHeight="1">
      <c r="A180" s="200"/>
      <c r="B180" s="164" t="b">
        <v>0</v>
      </c>
      <c r="C180" s="128"/>
      <c r="D180" s="129">
        <v>20</v>
      </c>
      <c r="E180" s="129" t="s">
        <v>374</v>
      </c>
      <c r="F180" s="130" t="s">
        <v>374</v>
      </c>
      <c r="G180" s="455" t="s">
        <v>79</v>
      </c>
      <c r="H180" s="456"/>
      <c r="I180" s="457"/>
      <c r="J180" s="458"/>
      <c r="K180" s="1" t="str">
        <f t="shared" si="12"/>
        <v/>
      </c>
      <c r="L180" s="1" t="str">
        <f t="shared" si="13"/>
        <v/>
      </c>
      <c r="M180" s="1" t="str">
        <f t="shared" si="14"/>
        <v/>
      </c>
      <c r="N180" s="1" t="str">
        <f t="shared" si="15"/>
        <v/>
      </c>
    </row>
    <row r="181" spans="1:14" ht="18" customHeight="1">
      <c r="A181" s="200"/>
      <c r="B181" s="164" t="b">
        <v>0</v>
      </c>
      <c r="C181" s="120">
        <v>10</v>
      </c>
      <c r="D181" s="67">
        <v>10</v>
      </c>
      <c r="E181" s="67">
        <v>10</v>
      </c>
      <c r="F181" s="68">
        <v>10</v>
      </c>
      <c r="G181" s="460" t="s">
        <v>80</v>
      </c>
      <c r="H181" s="460"/>
      <c r="I181" s="467"/>
      <c r="J181" s="467"/>
      <c r="K181" s="1" t="str">
        <f t="shared" si="12"/>
        <v/>
      </c>
      <c r="L181" s="1" t="str">
        <f t="shared" si="13"/>
        <v/>
      </c>
      <c r="M181" s="1" t="str">
        <f t="shared" si="14"/>
        <v/>
      </c>
      <c r="N181" s="1" t="str">
        <f t="shared" si="15"/>
        <v/>
      </c>
    </row>
    <row r="182" spans="1:14" ht="18" customHeight="1">
      <c r="A182" s="200"/>
      <c r="B182" s="164" t="b">
        <v>0</v>
      </c>
      <c r="C182" s="128">
        <v>10</v>
      </c>
      <c r="D182" s="129">
        <v>10</v>
      </c>
      <c r="E182" s="129">
        <v>10</v>
      </c>
      <c r="F182" s="130">
        <v>10</v>
      </c>
      <c r="G182" s="455" t="s">
        <v>266</v>
      </c>
      <c r="H182" s="456"/>
      <c r="I182" s="457"/>
      <c r="J182" s="458"/>
      <c r="K182" s="1" t="str">
        <f t="shared" si="12"/>
        <v/>
      </c>
      <c r="L182" s="1" t="str">
        <f t="shared" si="13"/>
        <v/>
      </c>
      <c r="M182" s="1" t="str">
        <f t="shared" si="14"/>
        <v/>
      </c>
      <c r="N182" s="1" t="str">
        <f t="shared" si="15"/>
        <v/>
      </c>
    </row>
    <row r="183" spans="1:14" ht="18" customHeight="1">
      <c r="A183" s="200"/>
      <c r="B183" s="164" t="b">
        <v>0</v>
      </c>
      <c r="C183" s="120"/>
      <c r="D183" s="67">
        <v>10</v>
      </c>
      <c r="E183" s="67"/>
      <c r="F183" s="68"/>
      <c r="G183" s="460" t="s">
        <v>140</v>
      </c>
      <c r="H183" s="460"/>
      <c r="I183" s="467"/>
      <c r="J183" s="467"/>
      <c r="K183" s="1" t="str">
        <f t="shared" si="12"/>
        <v/>
      </c>
      <c r="L183" s="1" t="str">
        <f t="shared" si="13"/>
        <v/>
      </c>
      <c r="M183" s="1" t="str">
        <f t="shared" si="14"/>
        <v/>
      </c>
      <c r="N183" s="1" t="str">
        <f t="shared" si="15"/>
        <v/>
      </c>
    </row>
    <row r="184" spans="1:14" ht="25" customHeight="1">
      <c r="A184" s="200"/>
      <c r="B184" s="165" t="b">
        <v>0</v>
      </c>
      <c r="C184" s="128"/>
      <c r="D184" s="129"/>
      <c r="E184" s="129">
        <v>40</v>
      </c>
      <c r="F184" s="130"/>
      <c r="G184" s="455" t="s">
        <v>267</v>
      </c>
      <c r="H184" s="456"/>
      <c r="I184" s="457" t="s">
        <v>1165</v>
      </c>
      <c r="J184" s="458"/>
      <c r="K184" s="1" t="str">
        <f t="shared" si="12"/>
        <v/>
      </c>
      <c r="L184" s="1" t="str">
        <f t="shared" si="13"/>
        <v/>
      </c>
      <c r="M184" s="1" t="str">
        <f t="shared" si="14"/>
        <v/>
      </c>
      <c r="N184" s="1" t="str">
        <f t="shared" si="15"/>
        <v/>
      </c>
    </row>
    <row r="185" spans="1:14" ht="27" customHeight="1">
      <c r="A185" s="200"/>
      <c r="B185" s="165" t="b">
        <v>0</v>
      </c>
      <c r="C185" s="120"/>
      <c r="D185" s="67">
        <v>30</v>
      </c>
      <c r="E185" s="67"/>
      <c r="F185" s="68"/>
      <c r="G185" s="460" t="s">
        <v>81</v>
      </c>
      <c r="H185" s="460"/>
      <c r="I185" s="467" t="s">
        <v>1161</v>
      </c>
      <c r="J185" s="467"/>
      <c r="K185" s="1" t="str">
        <f t="shared" si="12"/>
        <v/>
      </c>
      <c r="L185" s="1" t="str">
        <f t="shared" si="13"/>
        <v/>
      </c>
      <c r="M185" s="1" t="str">
        <f t="shared" si="14"/>
        <v/>
      </c>
      <c r="N185" s="1" t="str">
        <f t="shared" si="15"/>
        <v/>
      </c>
    </row>
    <row r="186" spans="1:14" ht="24" customHeight="1">
      <c r="A186" s="200"/>
      <c r="B186" s="165" t="b">
        <v>0</v>
      </c>
      <c r="C186" s="128"/>
      <c r="D186" s="129"/>
      <c r="E186" s="129">
        <v>10</v>
      </c>
      <c r="F186" s="130"/>
      <c r="G186" s="455" t="s">
        <v>1127</v>
      </c>
      <c r="H186" s="456"/>
      <c r="I186" s="457" t="s">
        <v>1128</v>
      </c>
      <c r="J186" s="458"/>
      <c r="K186" s="1" t="str">
        <f t="shared" si="12"/>
        <v/>
      </c>
      <c r="L186" s="1" t="str">
        <f t="shared" si="13"/>
        <v/>
      </c>
      <c r="M186" s="1" t="str">
        <f t="shared" si="14"/>
        <v/>
      </c>
      <c r="N186" s="1" t="str">
        <f t="shared" si="15"/>
        <v/>
      </c>
    </row>
    <row r="187" spans="1:14" ht="18" customHeight="1">
      <c r="A187" s="200"/>
      <c r="B187" s="165" t="b">
        <v>0</v>
      </c>
      <c r="C187" s="120"/>
      <c r="D187" s="67"/>
      <c r="E187" s="67">
        <v>10</v>
      </c>
      <c r="F187" s="68"/>
      <c r="G187" s="460" t="s">
        <v>135</v>
      </c>
      <c r="H187" s="460"/>
      <c r="I187" s="467"/>
      <c r="J187" s="467"/>
      <c r="K187" s="1" t="str">
        <f t="shared" si="12"/>
        <v/>
      </c>
      <c r="L187" s="1" t="str">
        <f t="shared" si="13"/>
        <v/>
      </c>
      <c r="M187" s="1" t="str">
        <f t="shared" si="14"/>
        <v/>
      </c>
      <c r="N187" s="1" t="str">
        <f t="shared" si="15"/>
        <v/>
      </c>
    </row>
    <row r="188" spans="1:14" ht="18" customHeight="1">
      <c r="A188" s="200"/>
      <c r="B188" s="165" t="b">
        <v>0</v>
      </c>
      <c r="C188" s="128"/>
      <c r="D188" s="129">
        <v>10</v>
      </c>
      <c r="E188" s="129">
        <v>10</v>
      </c>
      <c r="F188" s="130"/>
      <c r="G188" s="455" t="s">
        <v>139</v>
      </c>
      <c r="H188" s="456"/>
      <c r="I188" s="457"/>
      <c r="J188" s="458"/>
      <c r="K188" s="1" t="str">
        <f t="shared" si="12"/>
        <v/>
      </c>
      <c r="L188" s="1" t="str">
        <f t="shared" si="13"/>
        <v/>
      </c>
      <c r="M188" s="1" t="str">
        <f t="shared" si="14"/>
        <v/>
      </c>
      <c r="N188" s="1" t="str">
        <f t="shared" si="15"/>
        <v/>
      </c>
    </row>
    <row r="189" spans="1:14" ht="18" customHeight="1" thickBot="1">
      <c r="A189" s="200"/>
      <c r="B189" s="166" t="b">
        <v>0</v>
      </c>
      <c r="C189" s="122">
        <v>10</v>
      </c>
      <c r="D189" s="123"/>
      <c r="E189" s="123"/>
      <c r="F189" s="124"/>
      <c r="G189" s="460" t="s">
        <v>141</v>
      </c>
      <c r="H189" s="460"/>
      <c r="I189" s="467"/>
      <c r="J189" s="467"/>
      <c r="K189" s="1" t="str">
        <f t="shared" si="12"/>
        <v/>
      </c>
      <c r="L189" s="1" t="str">
        <f t="shared" si="13"/>
        <v/>
      </c>
      <c r="M189" s="1" t="str">
        <f t="shared" si="14"/>
        <v/>
      </c>
      <c r="N189" s="1" t="str">
        <f t="shared" si="15"/>
        <v/>
      </c>
    </row>
    <row r="190" spans="1:14" ht="18" customHeight="1" thickBot="1">
      <c r="A190" s="200"/>
      <c r="B190" s="501"/>
      <c r="C190" s="502"/>
      <c r="D190" s="502"/>
      <c r="E190" s="502"/>
      <c r="F190" s="503"/>
      <c r="G190" s="504" t="s">
        <v>142</v>
      </c>
      <c r="H190" s="505"/>
      <c r="I190" s="505"/>
      <c r="J190" s="506"/>
      <c r="K190" s="1" t="str">
        <f t="shared" si="12"/>
        <v/>
      </c>
      <c r="L190" s="1" t="str">
        <f t="shared" si="13"/>
        <v/>
      </c>
      <c r="M190" s="1" t="str">
        <f t="shared" si="14"/>
        <v/>
      </c>
      <c r="N190" s="1" t="str">
        <f t="shared" si="15"/>
        <v/>
      </c>
    </row>
    <row r="191" spans="1:14" ht="18" customHeight="1">
      <c r="A191" s="200"/>
      <c r="B191" s="164" t="b">
        <v>0</v>
      </c>
      <c r="C191" s="118">
        <v>10</v>
      </c>
      <c r="D191" s="116">
        <v>10</v>
      </c>
      <c r="E191" s="116">
        <v>10</v>
      </c>
      <c r="F191" s="117">
        <v>10</v>
      </c>
      <c r="G191" s="460" t="s">
        <v>143</v>
      </c>
      <c r="H191" s="460"/>
      <c r="I191" s="467" t="s">
        <v>1166</v>
      </c>
      <c r="J191" s="467"/>
      <c r="K191" s="1" t="str">
        <f t="shared" si="12"/>
        <v/>
      </c>
      <c r="L191" s="1" t="str">
        <f t="shared" si="13"/>
        <v/>
      </c>
      <c r="M191" s="1" t="str">
        <f t="shared" si="14"/>
        <v/>
      </c>
      <c r="N191" s="1" t="str">
        <f t="shared" si="15"/>
        <v/>
      </c>
    </row>
    <row r="192" spans="1:14" ht="18" customHeight="1">
      <c r="A192" s="200"/>
      <c r="B192" s="164" t="b">
        <v>0</v>
      </c>
      <c r="C192" s="128" t="s">
        <v>48</v>
      </c>
      <c r="D192" s="129"/>
      <c r="E192" s="129"/>
      <c r="F192" s="130"/>
      <c r="G192" s="455" t="s">
        <v>39</v>
      </c>
      <c r="H192" s="456"/>
      <c r="I192" s="457" t="s">
        <v>40</v>
      </c>
      <c r="J192" s="458"/>
      <c r="K192" s="1" t="str">
        <f t="shared" si="12"/>
        <v/>
      </c>
      <c r="L192" s="1" t="str">
        <f t="shared" si="13"/>
        <v/>
      </c>
      <c r="M192" s="1" t="str">
        <f t="shared" si="14"/>
        <v/>
      </c>
      <c r="N192" s="1" t="str">
        <f t="shared" si="15"/>
        <v/>
      </c>
    </row>
    <row r="193" spans="1:14" ht="49" customHeight="1">
      <c r="A193" s="200"/>
      <c r="B193" s="165" t="b">
        <v>0</v>
      </c>
      <c r="C193" s="120">
        <v>10</v>
      </c>
      <c r="D193" s="67">
        <v>10</v>
      </c>
      <c r="E193" s="67">
        <v>10</v>
      </c>
      <c r="F193" s="68">
        <v>10</v>
      </c>
      <c r="G193" s="460" t="s">
        <v>107</v>
      </c>
      <c r="H193" s="460"/>
      <c r="I193" s="467" t="s">
        <v>1148</v>
      </c>
      <c r="J193" s="467"/>
      <c r="K193" s="1" t="str">
        <f t="shared" si="12"/>
        <v/>
      </c>
      <c r="L193" s="1" t="str">
        <f t="shared" si="13"/>
        <v/>
      </c>
      <c r="M193" s="1" t="str">
        <f t="shared" si="14"/>
        <v/>
      </c>
      <c r="N193" s="1" t="str">
        <f t="shared" si="15"/>
        <v/>
      </c>
    </row>
    <row r="194" spans="1:14" ht="25" customHeight="1">
      <c r="A194" s="200"/>
      <c r="B194" s="165" t="b">
        <v>0</v>
      </c>
      <c r="C194" s="128">
        <v>20</v>
      </c>
      <c r="D194" s="129">
        <v>20</v>
      </c>
      <c r="E194" s="129">
        <v>20</v>
      </c>
      <c r="F194" s="130">
        <v>20</v>
      </c>
      <c r="G194" s="455" t="s">
        <v>211</v>
      </c>
      <c r="H194" s="456"/>
      <c r="I194" s="457" t="s">
        <v>1163</v>
      </c>
      <c r="J194" s="458"/>
      <c r="K194" s="1" t="str">
        <f t="shared" si="12"/>
        <v/>
      </c>
      <c r="L194" s="1" t="str">
        <f t="shared" si="13"/>
        <v/>
      </c>
      <c r="M194" s="1" t="str">
        <f t="shared" si="14"/>
        <v/>
      </c>
      <c r="N194" s="1" t="str">
        <f t="shared" si="15"/>
        <v/>
      </c>
    </row>
    <row r="195" spans="1:14" ht="18" customHeight="1">
      <c r="A195" s="200"/>
      <c r="B195" s="165" t="b">
        <v>0</v>
      </c>
      <c r="C195" s="120">
        <v>5</v>
      </c>
      <c r="D195" s="67"/>
      <c r="E195" s="67"/>
      <c r="F195" s="68"/>
      <c r="G195" s="460" t="s">
        <v>108</v>
      </c>
      <c r="H195" s="460"/>
      <c r="I195" s="467"/>
      <c r="J195" s="467"/>
      <c r="K195" s="1" t="str">
        <f t="shared" si="12"/>
        <v/>
      </c>
      <c r="L195" s="1" t="str">
        <f t="shared" si="13"/>
        <v/>
      </c>
      <c r="M195" s="1" t="str">
        <f t="shared" si="14"/>
        <v/>
      </c>
      <c r="N195" s="1" t="str">
        <f t="shared" si="15"/>
        <v/>
      </c>
    </row>
    <row r="196" spans="1:14" ht="18" customHeight="1">
      <c r="A196" s="200"/>
      <c r="B196" s="165" t="b">
        <v>0</v>
      </c>
      <c r="C196" s="128">
        <v>5</v>
      </c>
      <c r="D196" s="129"/>
      <c r="E196" s="129"/>
      <c r="F196" s="130"/>
      <c r="G196" s="455" t="s">
        <v>26</v>
      </c>
      <c r="H196" s="456"/>
      <c r="I196" s="457" t="s">
        <v>9</v>
      </c>
      <c r="J196" s="458"/>
      <c r="K196" s="1" t="str">
        <f t="shared" si="12"/>
        <v/>
      </c>
      <c r="L196" s="1" t="str">
        <f t="shared" si="13"/>
        <v/>
      </c>
      <c r="M196" s="1" t="str">
        <f t="shared" si="14"/>
        <v/>
      </c>
      <c r="N196" s="1" t="str">
        <f t="shared" si="15"/>
        <v/>
      </c>
    </row>
    <row r="197" spans="1:14" ht="24" customHeight="1">
      <c r="A197" s="200"/>
      <c r="B197" s="165" t="b">
        <v>0</v>
      </c>
      <c r="C197" s="120">
        <v>5</v>
      </c>
      <c r="D197" s="67"/>
      <c r="E197" s="67"/>
      <c r="F197" s="68"/>
      <c r="G197" s="460" t="s">
        <v>28</v>
      </c>
      <c r="H197" s="460"/>
      <c r="I197" s="467" t="s">
        <v>29</v>
      </c>
      <c r="J197" s="467"/>
      <c r="K197" s="1" t="str">
        <f t="shared" si="12"/>
        <v/>
      </c>
      <c r="L197" s="1" t="str">
        <f t="shared" si="13"/>
        <v/>
      </c>
      <c r="M197" s="1" t="str">
        <f t="shared" si="14"/>
        <v/>
      </c>
      <c r="N197" s="1" t="str">
        <f t="shared" si="15"/>
        <v/>
      </c>
    </row>
    <row r="198" spans="1:14" ht="18" customHeight="1">
      <c r="A198" s="200"/>
      <c r="B198" s="165" t="b">
        <v>0</v>
      </c>
      <c r="C198" s="128">
        <v>5</v>
      </c>
      <c r="D198" s="129"/>
      <c r="E198" s="129"/>
      <c r="F198" s="130"/>
      <c r="G198" s="455" t="s">
        <v>109</v>
      </c>
      <c r="H198" s="456"/>
      <c r="I198" s="457"/>
      <c r="J198" s="458"/>
      <c r="K198" s="1" t="str">
        <f t="shared" si="12"/>
        <v/>
      </c>
      <c r="L198" s="1" t="str">
        <f t="shared" si="13"/>
        <v/>
      </c>
      <c r="M198" s="1" t="str">
        <f t="shared" si="14"/>
        <v/>
      </c>
      <c r="N198" s="1" t="str">
        <f t="shared" si="15"/>
        <v/>
      </c>
    </row>
    <row r="199" spans="1:14" ht="18" customHeight="1">
      <c r="A199" s="200"/>
      <c r="B199" s="165" t="b">
        <v>0</v>
      </c>
      <c r="C199" s="120">
        <v>10</v>
      </c>
      <c r="D199" s="67"/>
      <c r="E199" s="67"/>
      <c r="F199" s="68"/>
      <c r="G199" s="460" t="s">
        <v>27</v>
      </c>
      <c r="H199" s="460"/>
      <c r="I199" s="467"/>
      <c r="J199" s="467"/>
      <c r="K199" s="1" t="str">
        <f t="shared" si="12"/>
        <v/>
      </c>
      <c r="L199" s="1" t="str">
        <f t="shared" si="13"/>
        <v/>
      </c>
      <c r="M199" s="1" t="str">
        <f t="shared" si="14"/>
        <v/>
      </c>
      <c r="N199" s="1" t="str">
        <f t="shared" si="15"/>
        <v/>
      </c>
    </row>
    <row r="200" spans="1:14" ht="25" customHeight="1">
      <c r="A200" s="200"/>
      <c r="B200" s="165" t="b">
        <v>0</v>
      </c>
      <c r="C200" s="128">
        <v>30</v>
      </c>
      <c r="D200" s="129">
        <v>30</v>
      </c>
      <c r="E200" s="129">
        <v>30</v>
      </c>
      <c r="F200" s="130">
        <v>30</v>
      </c>
      <c r="G200" s="455" t="s">
        <v>30</v>
      </c>
      <c r="H200" s="456"/>
      <c r="I200" s="457"/>
      <c r="J200" s="458"/>
      <c r="K200" s="1" t="str">
        <f t="shared" si="12"/>
        <v/>
      </c>
      <c r="L200" s="1" t="str">
        <f t="shared" si="13"/>
        <v/>
      </c>
      <c r="M200" s="1" t="str">
        <f t="shared" si="14"/>
        <v/>
      </c>
      <c r="N200" s="1" t="str">
        <f t="shared" si="15"/>
        <v/>
      </c>
    </row>
    <row r="201" spans="1:14" ht="18" customHeight="1">
      <c r="A201" s="200"/>
      <c r="B201" s="165" t="b">
        <v>0</v>
      </c>
      <c r="C201" s="120">
        <v>10</v>
      </c>
      <c r="D201" s="67"/>
      <c r="E201" s="67"/>
      <c r="F201" s="68"/>
      <c r="G201" s="460" t="s">
        <v>111</v>
      </c>
      <c r="H201" s="460"/>
      <c r="I201" s="467"/>
      <c r="J201" s="467"/>
      <c r="K201" s="1" t="str">
        <f t="shared" si="12"/>
        <v/>
      </c>
      <c r="L201" s="1" t="str">
        <f t="shared" si="13"/>
        <v/>
      </c>
      <c r="M201" s="1" t="str">
        <f t="shared" si="14"/>
        <v/>
      </c>
      <c r="N201" s="1" t="str">
        <f t="shared" si="15"/>
        <v/>
      </c>
    </row>
    <row r="202" spans="1:14" ht="18" customHeight="1" thickBot="1">
      <c r="A202" s="200"/>
      <c r="B202" s="166" t="b">
        <v>0</v>
      </c>
      <c r="C202" s="134"/>
      <c r="D202" s="135">
        <v>10</v>
      </c>
      <c r="E202" s="135">
        <v>10</v>
      </c>
      <c r="F202" s="136"/>
      <c r="G202" s="455" t="s">
        <v>110</v>
      </c>
      <c r="H202" s="456"/>
      <c r="I202" s="457"/>
      <c r="J202" s="458"/>
      <c r="K202" s="1" t="str">
        <f t="shared" ref="K202:K244" si="16">IF(B202=TRUE,C202,"")</f>
        <v/>
      </c>
      <c r="L202" s="1" t="str">
        <f t="shared" ref="L202:L244" si="17">IF(B202=TRUE,D202,"")</f>
        <v/>
      </c>
      <c r="M202" s="1" t="str">
        <f t="shared" ref="M202:M244" si="18">IF(B202=TRUE,E202,"")</f>
        <v/>
      </c>
      <c r="N202" s="1" t="str">
        <f t="shared" ref="N202:N244" si="19">IF(B202=TRUE,F202,"")</f>
        <v/>
      </c>
    </row>
    <row r="203" spans="1:14" ht="18" customHeight="1" thickBot="1">
      <c r="A203" s="200"/>
      <c r="B203" s="501"/>
      <c r="C203" s="502"/>
      <c r="D203" s="502"/>
      <c r="E203" s="502"/>
      <c r="F203" s="503"/>
      <c r="G203" s="468" t="s">
        <v>112</v>
      </c>
      <c r="H203" s="469"/>
      <c r="I203" s="469"/>
      <c r="J203" s="470"/>
      <c r="K203" s="1" t="str">
        <f t="shared" si="16"/>
        <v/>
      </c>
      <c r="L203" s="1" t="str">
        <f t="shared" si="17"/>
        <v/>
      </c>
      <c r="M203" s="1" t="str">
        <f t="shared" si="18"/>
        <v/>
      </c>
      <c r="N203" s="1" t="str">
        <f t="shared" si="19"/>
        <v/>
      </c>
    </row>
    <row r="204" spans="1:14" ht="18" customHeight="1">
      <c r="A204" s="200"/>
      <c r="B204" s="164" t="b">
        <v>0</v>
      </c>
      <c r="C204" s="128"/>
      <c r="D204" s="129"/>
      <c r="E204" s="129"/>
      <c r="F204" s="130">
        <v>15</v>
      </c>
      <c r="G204" s="455" t="s">
        <v>113</v>
      </c>
      <c r="H204" s="456"/>
      <c r="I204" s="457"/>
      <c r="J204" s="458"/>
      <c r="K204" s="1" t="str">
        <f t="shared" si="16"/>
        <v/>
      </c>
      <c r="L204" s="1" t="str">
        <f t="shared" si="17"/>
        <v/>
      </c>
      <c r="M204" s="1" t="str">
        <f t="shared" si="18"/>
        <v/>
      </c>
      <c r="N204" s="1" t="str">
        <f t="shared" si="19"/>
        <v/>
      </c>
    </row>
    <row r="205" spans="1:14" ht="18" customHeight="1">
      <c r="A205" s="200"/>
      <c r="B205" s="165" t="b">
        <v>0</v>
      </c>
      <c r="C205" s="120"/>
      <c r="D205" s="67"/>
      <c r="E205" s="67"/>
      <c r="F205" s="68">
        <v>10</v>
      </c>
      <c r="G205" s="460" t="s">
        <v>158</v>
      </c>
      <c r="H205" s="460"/>
      <c r="I205" s="467"/>
      <c r="J205" s="467"/>
      <c r="K205" s="1" t="str">
        <f t="shared" si="16"/>
        <v/>
      </c>
      <c r="L205" s="1" t="str">
        <f t="shared" si="17"/>
        <v/>
      </c>
      <c r="M205" s="1" t="str">
        <f t="shared" si="18"/>
        <v/>
      </c>
      <c r="N205" s="1" t="str">
        <f t="shared" si="19"/>
        <v/>
      </c>
    </row>
    <row r="206" spans="1:14" ht="18" customHeight="1">
      <c r="A206" s="200"/>
      <c r="B206" s="165" t="b">
        <v>0</v>
      </c>
      <c r="C206" s="128"/>
      <c r="D206" s="129"/>
      <c r="E206" s="129"/>
      <c r="F206" s="130">
        <v>10</v>
      </c>
      <c r="G206" s="455" t="s">
        <v>212</v>
      </c>
      <c r="H206" s="456"/>
      <c r="I206" s="457" t="s">
        <v>237</v>
      </c>
      <c r="J206" s="458"/>
      <c r="K206" s="1" t="str">
        <f t="shared" si="16"/>
        <v/>
      </c>
      <c r="L206" s="1" t="str">
        <f t="shared" si="17"/>
        <v/>
      </c>
      <c r="M206" s="1" t="str">
        <f t="shared" si="18"/>
        <v/>
      </c>
      <c r="N206" s="1" t="str">
        <f t="shared" si="19"/>
        <v/>
      </c>
    </row>
    <row r="207" spans="1:14" ht="18" customHeight="1">
      <c r="A207" s="200"/>
      <c r="B207" s="165" t="b">
        <v>0</v>
      </c>
      <c r="C207" s="120"/>
      <c r="D207" s="67"/>
      <c r="E207" s="67"/>
      <c r="F207" s="68" t="s">
        <v>374</v>
      </c>
      <c r="G207" s="460" t="s">
        <v>101</v>
      </c>
      <c r="H207" s="460"/>
      <c r="I207" s="467"/>
      <c r="J207" s="467"/>
      <c r="K207" s="1" t="str">
        <f t="shared" si="16"/>
        <v/>
      </c>
      <c r="L207" s="1" t="str">
        <f t="shared" si="17"/>
        <v/>
      </c>
      <c r="M207" s="1" t="str">
        <f t="shared" si="18"/>
        <v/>
      </c>
      <c r="N207" s="1" t="str">
        <f t="shared" si="19"/>
        <v/>
      </c>
    </row>
    <row r="208" spans="1:14" ht="18" customHeight="1">
      <c r="A208" s="200"/>
      <c r="B208" s="165" t="b">
        <v>0</v>
      </c>
      <c r="C208" s="128"/>
      <c r="D208" s="129"/>
      <c r="E208" s="129"/>
      <c r="F208" s="130" t="s">
        <v>374</v>
      </c>
      <c r="G208" s="455" t="s">
        <v>102</v>
      </c>
      <c r="H208" s="456"/>
      <c r="I208" s="457"/>
      <c r="J208" s="458"/>
      <c r="K208" s="1" t="str">
        <f t="shared" si="16"/>
        <v/>
      </c>
      <c r="L208" s="1" t="str">
        <f t="shared" si="17"/>
        <v/>
      </c>
      <c r="M208" s="1" t="str">
        <f t="shared" si="18"/>
        <v/>
      </c>
      <c r="N208" s="1" t="str">
        <f t="shared" si="19"/>
        <v/>
      </c>
    </row>
    <row r="209" spans="1:14" ht="18" customHeight="1">
      <c r="A209" s="200"/>
      <c r="B209" s="165" t="b">
        <v>0</v>
      </c>
      <c r="C209" s="120"/>
      <c r="D209" s="67"/>
      <c r="E209" s="67"/>
      <c r="F209" s="68" t="s">
        <v>374</v>
      </c>
      <c r="G209" s="460" t="s">
        <v>185</v>
      </c>
      <c r="H209" s="460"/>
      <c r="I209" s="467"/>
      <c r="J209" s="467"/>
      <c r="K209" s="1" t="str">
        <f t="shared" si="16"/>
        <v/>
      </c>
      <c r="L209" s="1" t="str">
        <f t="shared" si="17"/>
        <v/>
      </c>
      <c r="M209" s="1" t="str">
        <f t="shared" si="18"/>
        <v/>
      </c>
      <c r="N209" s="1" t="str">
        <f t="shared" si="19"/>
        <v/>
      </c>
    </row>
    <row r="210" spans="1:14" ht="18" customHeight="1">
      <c r="A210" s="200"/>
      <c r="B210" s="165" t="b">
        <v>0</v>
      </c>
      <c r="C210" s="128"/>
      <c r="D210" s="129"/>
      <c r="E210" s="129"/>
      <c r="F210" s="130">
        <v>20</v>
      </c>
      <c r="G210" s="455" t="s">
        <v>236</v>
      </c>
      <c r="H210" s="456"/>
      <c r="I210" s="457" t="s">
        <v>238</v>
      </c>
      <c r="J210" s="458"/>
      <c r="K210" s="1" t="str">
        <f t="shared" si="16"/>
        <v/>
      </c>
      <c r="L210" s="1" t="str">
        <f t="shared" si="17"/>
        <v/>
      </c>
      <c r="M210" s="1" t="str">
        <f t="shared" si="18"/>
        <v/>
      </c>
      <c r="N210" s="1" t="str">
        <f t="shared" si="19"/>
        <v/>
      </c>
    </row>
    <row r="211" spans="1:14" ht="24" customHeight="1">
      <c r="A211" s="200"/>
      <c r="B211" s="165" t="b">
        <v>0</v>
      </c>
      <c r="C211" s="120"/>
      <c r="D211" s="67"/>
      <c r="E211" s="67"/>
      <c r="F211" s="68">
        <v>5</v>
      </c>
      <c r="G211" s="460" t="s">
        <v>239</v>
      </c>
      <c r="H211" s="460"/>
      <c r="I211" s="467" t="s">
        <v>298</v>
      </c>
      <c r="J211" s="467"/>
      <c r="K211" s="1" t="str">
        <f t="shared" si="16"/>
        <v/>
      </c>
      <c r="L211" s="1" t="str">
        <f t="shared" si="17"/>
        <v/>
      </c>
      <c r="M211" s="1" t="str">
        <f t="shared" si="18"/>
        <v/>
      </c>
      <c r="N211" s="1" t="str">
        <f t="shared" si="19"/>
        <v/>
      </c>
    </row>
    <row r="212" spans="1:14" ht="18" customHeight="1">
      <c r="A212" s="200"/>
      <c r="B212" s="165" t="b">
        <v>0</v>
      </c>
      <c r="C212" s="128"/>
      <c r="D212" s="129"/>
      <c r="E212" s="129"/>
      <c r="F212" s="130">
        <v>5</v>
      </c>
      <c r="G212" s="455" t="s">
        <v>100</v>
      </c>
      <c r="H212" s="456"/>
      <c r="I212" s="457"/>
      <c r="J212" s="458"/>
      <c r="K212" s="1" t="str">
        <f t="shared" si="16"/>
        <v/>
      </c>
      <c r="L212" s="1" t="str">
        <f t="shared" si="17"/>
        <v/>
      </c>
      <c r="M212" s="1" t="str">
        <f t="shared" si="18"/>
        <v/>
      </c>
      <c r="N212" s="1" t="str">
        <f t="shared" si="19"/>
        <v/>
      </c>
    </row>
    <row r="213" spans="1:14" ht="18" customHeight="1">
      <c r="A213" s="200"/>
      <c r="B213" s="165" t="b">
        <v>0</v>
      </c>
      <c r="C213" s="120"/>
      <c r="D213" s="67"/>
      <c r="E213" s="67"/>
      <c r="F213" s="68">
        <v>5</v>
      </c>
      <c r="G213" s="460" t="s">
        <v>105</v>
      </c>
      <c r="H213" s="460"/>
      <c r="I213" s="467"/>
      <c r="J213" s="467"/>
      <c r="K213" s="1" t="str">
        <f t="shared" si="16"/>
        <v/>
      </c>
      <c r="L213" s="1" t="str">
        <f t="shared" si="17"/>
        <v/>
      </c>
      <c r="M213" s="1" t="str">
        <f t="shared" si="18"/>
        <v/>
      </c>
      <c r="N213" s="1" t="str">
        <f t="shared" si="19"/>
        <v/>
      </c>
    </row>
    <row r="214" spans="1:14" ht="18" customHeight="1">
      <c r="A214" s="200"/>
      <c r="B214" s="165" t="b">
        <v>0</v>
      </c>
      <c r="C214" s="128"/>
      <c r="D214" s="129"/>
      <c r="E214" s="129"/>
      <c r="F214" s="130">
        <v>10</v>
      </c>
      <c r="G214" s="455" t="s">
        <v>244</v>
      </c>
      <c r="H214" s="456"/>
      <c r="I214" s="457"/>
      <c r="J214" s="458"/>
      <c r="K214" s="1" t="str">
        <f t="shared" si="16"/>
        <v/>
      </c>
      <c r="L214" s="1" t="str">
        <f t="shared" si="17"/>
        <v/>
      </c>
      <c r="M214" s="1" t="str">
        <f t="shared" si="18"/>
        <v/>
      </c>
      <c r="N214" s="1" t="str">
        <f t="shared" si="19"/>
        <v/>
      </c>
    </row>
    <row r="215" spans="1:14" ht="18" customHeight="1">
      <c r="A215" s="200"/>
      <c r="B215" s="165" t="b">
        <v>0</v>
      </c>
      <c r="C215" s="120"/>
      <c r="D215" s="67"/>
      <c r="E215" s="67"/>
      <c r="F215" s="68" t="s">
        <v>374</v>
      </c>
      <c r="G215" s="460" t="s">
        <v>93</v>
      </c>
      <c r="H215" s="460"/>
      <c r="I215" s="467"/>
      <c r="J215" s="467"/>
      <c r="K215" s="1" t="str">
        <f t="shared" si="16"/>
        <v/>
      </c>
      <c r="L215" s="1" t="str">
        <f t="shared" si="17"/>
        <v/>
      </c>
      <c r="M215" s="1" t="str">
        <f t="shared" si="18"/>
        <v/>
      </c>
      <c r="N215" s="1" t="str">
        <f t="shared" si="19"/>
        <v/>
      </c>
    </row>
    <row r="216" spans="1:14" ht="18" customHeight="1">
      <c r="A216" s="200"/>
      <c r="B216" s="165" t="b">
        <v>0</v>
      </c>
      <c r="C216" s="128"/>
      <c r="D216" s="129"/>
      <c r="E216" s="129"/>
      <c r="F216" s="130">
        <v>20</v>
      </c>
      <c r="G216" s="455" t="s">
        <v>192</v>
      </c>
      <c r="H216" s="456"/>
      <c r="I216" s="457"/>
      <c r="J216" s="458"/>
      <c r="K216" s="1" t="str">
        <f t="shared" si="16"/>
        <v/>
      </c>
      <c r="L216" s="1" t="str">
        <f t="shared" si="17"/>
        <v/>
      </c>
      <c r="M216" s="1" t="str">
        <f t="shared" si="18"/>
        <v/>
      </c>
      <c r="N216" s="1" t="str">
        <f t="shared" si="19"/>
        <v/>
      </c>
    </row>
    <row r="217" spans="1:14" ht="18" customHeight="1" thickBot="1">
      <c r="A217" s="200"/>
      <c r="B217" s="166" t="b">
        <v>0</v>
      </c>
      <c r="C217" s="122"/>
      <c r="D217" s="123"/>
      <c r="E217" s="123"/>
      <c r="F217" s="124" t="s">
        <v>179</v>
      </c>
      <c r="G217" s="460" t="s">
        <v>103</v>
      </c>
      <c r="H217" s="460"/>
      <c r="I217" s="467"/>
      <c r="J217" s="467"/>
      <c r="K217" s="1" t="str">
        <f t="shared" si="16"/>
        <v/>
      </c>
      <c r="L217" s="1" t="str">
        <f t="shared" si="17"/>
        <v/>
      </c>
      <c r="M217" s="1" t="str">
        <f t="shared" si="18"/>
        <v/>
      </c>
      <c r="N217" s="1" t="str">
        <f t="shared" si="19"/>
        <v/>
      </c>
    </row>
    <row r="218" spans="1:14" ht="18" customHeight="1" thickBot="1">
      <c r="A218" s="200"/>
      <c r="B218" s="501"/>
      <c r="C218" s="502"/>
      <c r="D218" s="502"/>
      <c r="E218" s="502"/>
      <c r="F218" s="503"/>
      <c r="G218" s="504" t="s">
        <v>106</v>
      </c>
      <c r="H218" s="505"/>
      <c r="I218" s="505"/>
      <c r="J218" s="506"/>
      <c r="K218" s="1" t="str">
        <f t="shared" si="16"/>
        <v/>
      </c>
      <c r="L218" s="1" t="str">
        <f t="shared" si="17"/>
        <v/>
      </c>
      <c r="M218" s="1" t="str">
        <f t="shared" si="18"/>
        <v/>
      </c>
      <c r="N218" s="1" t="str">
        <f t="shared" si="19"/>
        <v/>
      </c>
    </row>
    <row r="219" spans="1:14" ht="18" customHeight="1">
      <c r="A219" s="200"/>
      <c r="B219" s="164" t="b">
        <v>0</v>
      </c>
      <c r="C219" s="118" t="s">
        <v>179</v>
      </c>
      <c r="D219" s="116" t="s">
        <v>179</v>
      </c>
      <c r="E219" s="116" t="s">
        <v>179</v>
      </c>
      <c r="F219" s="117"/>
      <c r="G219" s="462" t="s">
        <v>186</v>
      </c>
      <c r="H219" s="463"/>
      <c r="I219" s="464"/>
      <c r="J219" s="465"/>
      <c r="K219" s="1" t="str">
        <f t="shared" si="16"/>
        <v/>
      </c>
      <c r="L219" s="1" t="str">
        <f t="shared" si="17"/>
        <v/>
      </c>
      <c r="M219" s="1" t="str">
        <f t="shared" si="18"/>
        <v/>
      </c>
      <c r="N219" s="1" t="str">
        <f t="shared" si="19"/>
        <v/>
      </c>
    </row>
    <row r="220" spans="1:14" ht="18" customHeight="1">
      <c r="A220" s="200"/>
      <c r="B220" s="165" t="b">
        <v>0</v>
      </c>
      <c r="C220" s="128">
        <v>10</v>
      </c>
      <c r="D220" s="129">
        <v>10</v>
      </c>
      <c r="E220" s="129">
        <v>10</v>
      </c>
      <c r="F220" s="130">
        <v>10</v>
      </c>
      <c r="G220" s="455" t="s">
        <v>94</v>
      </c>
      <c r="H220" s="456"/>
      <c r="I220" s="457"/>
      <c r="J220" s="458"/>
      <c r="K220" s="1" t="str">
        <f t="shared" si="16"/>
        <v/>
      </c>
      <c r="L220" s="1" t="str">
        <f t="shared" si="17"/>
        <v/>
      </c>
      <c r="M220" s="1" t="str">
        <f t="shared" si="18"/>
        <v/>
      </c>
      <c r="N220" s="1" t="str">
        <f t="shared" si="19"/>
        <v/>
      </c>
    </row>
    <row r="221" spans="1:14" ht="87" customHeight="1">
      <c r="A221" s="200"/>
      <c r="B221" s="165" t="b">
        <v>0</v>
      </c>
      <c r="C221" s="120">
        <v>15</v>
      </c>
      <c r="D221" s="67">
        <v>15</v>
      </c>
      <c r="E221" s="67">
        <v>15</v>
      </c>
      <c r="F221" s="68">
        <v>15</v>
      </c>
      <c r="G221" s="462" t="s">
        <v>184</v>
      </c>
      <c r="H221" s="463"/>
      <c r="I221" s="464" t="s">
        <v>21</v>
      </c>
      <c r="J221" s="465"/>
      <c r="K221" s="1" t="str">
        <f t="shared" si="16"/>
        <v/>
      </c>
      <c r="L221" s="1" t="str">
        <f t="shared" si="17"/>
        <v/>
      </c>
      <c r="M221" s="1" t="str">
        <f t="shared" si="18"/>
        <v/>
      </c>
      <c r="N221" s="1" t="str">
        <f t="shared" si="19"/>
        <v/>
      </c>
    </row>
    <row r="222" spans="1:14" ht="124" customHeight="1">
      <c r="A222" s="200"/>
      <c r="B222" s="165" t="b">
        <v>0</v>
      </c>
      <c r="C222" s="128">
        <v>10</v>
      </c>
      <c r="D222" s="129">
        <v>10</v>
      </c>
      <c r="E222" s="129">
        <v>10</v>
      </c>
      <c r="F222" s="130">
        <v>10</v>
      </c>
      <c r="G222" s="455" t="s">
        <v>96</v>
      </c>
      <c r="H222" s="456"/>
      <c r="I222" s="457" t="s">
        <v>137</v>
      </c>
      <c r="J222" s="458"/>
      <c r="K222" s="1" t="str">
        <f t="shared" si="16"/>
        <v/>
      </c>
      <c r="L222" s="1" t="str">
        <f t="shared" si="17"/>
        <v/>
      </c>
      <c r="M222" s="1" t="str">
        <f t="shared" si="18"/>
        <v/>
      </c>
      <c r="N222" s="1" t="str">
        <f t="shared" si="19"/>
        <v/>
      </c>
    </row>
    <row r="223" spans="1:14" ht="38" customHeight="1">
      <c r="A223" s="200"/>
      <c r="B223" s="165" t="b">
        <v>0</v>
      </c>
      <c r="C223" s="120">
        <v>20</v>
      </c>
      <c r="D223" s="67"/>
      <c r="E223" s="67">
        <v>20</v>
      </c>
      <c r="F223" s="68"/>
      <c r="G223" s="462" t="s">
        <v>138</v>
      </c>
      <c r="H223" s="463"/>
      <c r="I223" s="464" t="s">
        <v>41</v>
      </c>
      <c r="J223" s="465"/>
      <c r="K223" s="1" t="str">
        <f t="shared" si="16"/>
        <v/>
      </c>
      <c r="L223" s="1" t="str">
        <f t="shared" si="17"/>
        <v/>
      </c>
      <c r="M223" s="1" t="str">
        <f t="shared" si="18"/>
        <v/>
      </c>
      <c r="N223" s="1" t="str">
        <f t="shared" si="19"/>
        <v/>
      </c>
    </row>
    <row r="224" spans="1:14" ht="50" customHeight="1">
      <c r="A224" s="200"/>
      <c r="B224" s="165" t="b">
        <v>0</v>
      </c>
      <c r="C224" s="128"/>
      <c r="D224" s="129">
        <v>20</v>
      </c>
      <c r="E224" s="129">
        <v>20</v>
      </c>
      <c r="F224" s="130"/>
      <c r="G224" s="455" t="s">
        <v>216</v>
      </c>
      <c r="H224" s="456"/>
      <c r="I224" s="457" t="s">
        <v>23</v>
      </c>
      <c r="J224" s="458"/>
      <c r="K224" s="1" t="str">
        <f t="shared" si="16"/>
        <v/>
      </c>
      <c r="L224" s="1" t="str">
        <f t="shared" si="17"/>
        <v/>
      </c>
      <c r="M224" s="1" t="str">
        <f t="shared" si="18"/>
        <v/>
      </c>
      <c r="N224" s="1" t="str">
        <f t="shared" si="19"/>
        <v/>
      </c>
    </row>
    <row r="225" spans="1:14" ht="73" customHeight="1">
      <c r="A225" s="200"/>
      <c r="B225" s="121"/>
      <c r="C225" s="517"/>
      <c r="D225" s="518"/>
      <c r="E225" s="518"/>
      <c r="F225" s="519"/>
      <c r="G225" s="514" t="s">
        <v>8</v>
      </c>
      <c r="H225" s="515"/>
      <c r="I225" s="515"/>
      <c r="J225" s="516"/>
      <c r="K225" s="1" t="str">
        <f t="shared" si="16"/>
        <v/>
      </c>
      <c r="L225" s="1" t="str">
        <f t="shared" si="17"/>
        <v/>
      </c>
      <c r="M225" s="1" t="str">
        <f t="shared" si="18"/>
        <v/>
      </c>
      <c r="N225" s="1" t="str">
        <f t="shared" si="19"/>
        <v/>
      </c>
    </row>
    <row r="226" spans="1:14" ht="38" customHeight="1">
      <c r="A226" s="200"/>
      <c r="B226" s="165" t="b">
        <v>0</v>
      </c>
      <c r="C226" s="119">
        <v>20</v>
      </c>
      <c r="D226" s="69">
        <v>20</v>
      </c>
      <c r="E226" s="69">
        <v>20</v>
      </c>
      <c r="F226" s="70">
        <v>20</v>
      </c>
      <c r="G226" s="455" t="s">
        <v>219</v>
      </c>
      <c r="H226" s="456"/>
      <c r="I226" s="457" t="s">
        <v>73</v>
      </c>
      <c r="J226" s="458"/>
      <c r="K226" s="1" t="str">
        <f t="shared" si="16"/>
        <v/>
      </c>
      <c r="L226" s="1" t="str">
        <f t="shared" si="17"/>
        <v/>
      </c>
      <c r="M226" s="1" t="str">
        <f t="shared" si="18"/>
        <v/>
      </c>
      <c r="N226" s="1" t="str">
        <f t="shared" si="19"/>
        <v/>
      </c>
    </row>
    <row r="227" spans="1:14" ht="18" customHeight="1">
      <c r="A227" s="200"/>
      <c r="B227" s="165" t="b">
        <v>0</v>
      </c>
      <c r="C227" s="120"/>
      <c r="D227" s="67"/>
      <c r="E227" s="67"/>
      <c r="F227" s="68">
        <v>5</v>
      </c>
      <c r="G227" s="462" t="s">
        <v>95</v>
      </c>
      <c r="H227" s="463"/>
      <c r="I227" s="464"/>
      <c r="J227" s="465"/>
      <c r="K227" s="1" t="str">
        <f t="shared" si="16"/>
        <v/>
      </c>
      <c r="L227" s="1" t="str">
        <f t="shared" si="17"/>
        <v/>
      </c>
      <c r="M227" s="1" t="str">
        <f t="shared" si="18"/>
        <v/>
      </c>
      <c r="N227" s="1" t="str">
        <f t="shared" si="19"/>
        <v/>
      </c>
    </row>
    <row r="228" spans="1:14" ht="18" customHeight="1">
      <c r="A228" s="200"/>
      <c r="B228" s="165" t="b">
        <v>0</v>
      </c>
      <c r="C228" s="119">
        <v>15</v>
      </c>
      <c r="D228" s="69">
        <v>15</v>
      </c>
      <c r="E228" s="69">
        <v>15</v>
      </c>
      <c r="F228" s="70"/>
      <c r="G228" s="455" t="s">
        <v>113</v>
      </c>
      <c r="H228" s="456"/>
      <c r="I228" s="457" t="s">
        <v>190</v>
      </c>
      <c r="J228" s="458"/>
      <c r="K228" s="1" t="str">
        <f t="shared" si="16"/>
        <v/>
      </c>
      <c r="L228" s="1" t="str">
        <f t="shared" si="17"/>
        <v/>
      </c>
      <c r="M228" s="1" t="str">
        <f t="shared" si="18"/>
        <v/>
      </c>
      <c r="N228" s="1" t="str">
        <f t="shared" si="19"/>
        <v/>
      </c>
    </row>
    <row r="229" spans="1:14" ht="18" customHeight="1" thickBot="1">
      <c r="A229" s="200"/>
      <c r="B229" s="166" t="b">
        <v>0</v>
      </c>
      <c r="C229" s="122">
        <v>35</v>
      </c>
      <c r="D229" s="123"/>
      <c r="E229" s="123"/>
      <c r="F229" s="124"/>
      <c r="G229" s="512" t="s">
        <v>191</v>
      </c>
      <c r="H229" s="513"/>
      <c r="I229" s="510"/>
      <c r="J229" s="511"/>
      <c r="K229" s="1" t="str">
        <f t="shared" si="16"/>
        <v/>
      </c>
      <c r="L229" s="1" t="str">
        <f t="shared" si="17"/>
        <v/>
      </c>
      <c r="M229" s="1" t="str">
        <f t="shared" si="18"/>
        <v/>
      </c>
      <c r="N229" s="1" t="str">
        <f t="shared" si="19"/>
        <v/>
      </c>
    </row>
    <row r="230" spans="1:14" ht="18" customHeight="1" thickBot="1">
      <c r="A230" s="200"/>
      <c r="B230" s="501"/>
      <c r="C230" s="502"/>
      <c r="D230" s="502"/>
      <c r="E230" s="502"/>
      <c r="F230" s="503"/>
      <c r="G230" s="504" t="s">
        <v>114</v>
      </c>
      <c r="H230" s="505"/>
      <c r="I230" s="505"/>
      <c r="J230" s="506"/>
      <c r="K230" s="1" t="str">
        <f t="shared" si="16"/>
        <v/>
      </c>
      <c r="L230" s="1" t="str">
        <f t="shared" si="17"/>
        <v/>
      </c>
      <c r="M230" s="1" t="str">
        <f t="shared" si="18"/>
        <v/>
      </c>
      <c r="N230" s="1" t="str">
        <f t="shared" si="19"/>
        <v/>
      </c>
    </row>
    <row r="231" spans="1:14" ht="18" customHeight="1">
      <c r="A231" s="200"/>
      <c r="B231" s="164" t="b">
        <v>0</v>
      </c>
      <c r="C231" s="118">
        <v>20</v>
      </c>
      <c r="D231" s="116">
        <v>20</v>
      </c>
      <c r="E231" s="116">
        <v>20</v>
      </c>
      <c r="F231" s="117">
        <v>20</v>
      </c>
      <c r="G231" s="521" t="s">
        <v>74</v>
      </c>
      <c r="H231" s="522"/>
      <c r="I231" s="523" t="s">
        <v>75</v>
      </c>
      <c r="J231" s="524"/>
      <c r="K231" s="1" t="str">
        <f t="shared" si="16"/>
        <v/>
      </c>
      <c r="L231" s="1" t="str">
        <f t="shared" si="17"/>
        <v/>
      </c>
      <c r="M231" s="1" t="str">
        <f t="shared" si="18"/>
        <v/>
      </c>
      <c r="N231" s="1" t="str">
        <f t="shared" si="19"/>
        <v/>
      </c>
    </row>
    <row r="232" spans="1:14" ht="18" customHeight="1">
      <c r="A232" s="200"/>
      <c r="B232" s="165" t="b">
        <v>0</v>
      </c>
      <c r="C232" s="119">
        <v>10</v>
      </c>
      <c r="D232" s="69">
        <v>10</v>
      </c>
      <c r="E232" s="69">
        <v>10</v>
      </c>
      <c r="F232" s="70">
        <v>10</v>
      </c>
      <c r="G232" s="455" t="s">
        <v>1092</v>
      </c>
      <c r="H232" s="456"/>
      <c r="I232" s="457" t="s">
        <v>1140</v>
      </c>
      <c r="J232" s="458"/>
      <c r="K232" s="1" t="str">
        <f t="shared" si="16"/>
        <v/>
      </c>
      <c r="L232" s="1" t="str">
        <f t="shared" si="17"/>
        <v/>
      </c>
      <c r="M232" s="1" t="str">
        <f t="shared" si="18"/>
        <v/>
      </c>
      <c r="N232" s="1" t="str">
        <f t="shared" si="19"/>
        <v/>
      </c>
    </row>
    <row r="233" spans="1:14" ht="18" customHeight="1">
      <c r="A233" s="200"/>
      <c r="B233" s="165" t="b">
        <v>0</v>
      </c>
      <c r="C233" s="120"/>
      <c r="D233" s="67"/>
      <c r="E233" s="67">
        <v>20</v>
      </c>
      <c r="F233" s="68"/>
      <c r="G233" s="462" t="s">
        <v>76</v>
      </c>
      <c r="H233" s="463"/>
      <c r="I233" s="464"/>
      <c r="J233" s="465"/>
      <c r="K233" s="1" t="str">
        <f t="shared" si="16"/>
        <v/>
      </c>
      <c r="L233" s="1" t="str">
        <f t="shared" si="17"/>
        <v/>
      </c>
      <c r="M233" s="1" t="str">
        <f t="shared" si="18"/>
        <v/>
      </c>
      <c r="N233" s="1" t="str">
        <f t="shared" si="19"/>
        <v/>
      </c>
    </row>
    <row r="234" spans="1:14" ht="18" customHeight="1">
      <c r="A234" s="200"/>
      <c r="B234" s="165" t="b">
        <v>0</v>
      </c>
      <c r="C234" s="119"/>
      <c r="D234" s="69"/>
      <c r="E234" s="69"/>
      <c r="F234" s="70">
        <v>20</v>
      </c>
      <c r="G234" s="455" t="s">
        <v>77</v>
      </c>
      <c r="H234" s="456"/>
      <c r="I234" s="457" t="s">
        <v>1139</v>
      </c>
      <c r="J234" s="458"/>
      <c r="K234" s="1" t="str">
        <f t="shared" si="16"/>
        <v/>
      </c>
      <c r="L234" s="1" t="str">
        <f t="shared" si="17"/>
        <v/>
      </c>
      <c r="M234" s="1" t="str">
        <f t="shared" si="18"/>
        <v/>
      </c>
      <c r="N234" s="1" t="str">
        <f t="shared" si="19"/>
        <v/>
      </c>
    </row>
    <row r="235" spans="1:14" ht="18" customHeight="1">
      <c r="A235" s="200"/>
      <c r="B235" s="165" t="b">
        <v>0</v>
      </c>
      <c r="C235" s="120"/>
      <c r="D235" s="67">
        <v>5</v>
      </c>
      <c r="E235" s="67"/>
      <c r="F235" s="68"/>
      <c r="G235" s="462" t="s">
        <v>217</v>
      </c>
      <c r="H235" s="463"/>
      <c r="I235" s="464"/>
      <c r="J235" s="465"/>
      <c r="K235" s="1" t="str">
        <f t="shared" si="16"/>
        <v/>
      </c>
      <c r="L235" s="1" t="str">
        <f t="shared" si="17"/>
        <v/>
      </c>
      <c r="M235" s="1" t="str">
        <f t="shared" si="18"/>
        <v/>
      </c>
      <c r="N235" s="1" t="str">
        <f t="shared" si="19"/>
        <v/>
      </c>
    </row>
    <row r="236" spans="1:14" ht="18" customHeight="1">
      <c r="A236" s="200"/>
      <c r="B236" s="165" t="b">
        <v>0</v>
      </c>
      <c r="C236" s="119">
        <v>10</v>
      </c>
      <c r="D236" s="69">
        <v>10</v>
      </c>
      <c r="E236" s="69">
        <v>10</v>
      </c>
      <c r="F236" s="70">
        <v>10</v>
      </c>
      <c r="G236" s="455" t="s">
        <v>164</v>
      </c>
      <c r="H236" s="456"/>
      <c r="I236" s="457"/>
      <c r="J236" s="458"/>
      <c r="K236" s="1" t="str">
        <f t="shared" si="16"/>
        <v/>
      </c>
      <c r="L236" s="1" t="str">
        <f t="shared" si="17"/>
        <v/>
      </c>
      <c r="M236" s="1" t="str">
        <f t="shared" si="18"/>
        <v/>
      </c>
      <c r="N236" s="1" t="str">
        <f t="shared" si="19"/>
        <v/>
      </c>
    </row>
    <row r="237" spans="1:14" ht="27" customHeight="1">
      <c r="A237" s="200"/>
      <c r="B237" s="165" t="b">
        <v>0</v>
      </c>
      <c r="C237" s="120">
        <v>10</v>
      </c>
      <c r="D237" s="67">
        <v>15</v>
      </c>
      <c r="E237" s="67">
        <v>10</v>
      </c>
      <c r="F237" s="68">
        <v>10</v>
      </c>
      <c r="G237" s="462" t="s">
        <v>165</v>
      </c>
      <c r="H237" s="463"/>
      <c r="I237" s="464" t="s">
        <v>1138</v>
      </c>
      <c r="J237" s="465"/>
      <c r="K237" s="1" t="str">
        <f t="shared" si="16"/>
        <v/>
      </c>
      <c r="L237" s="1" t="str">
        <f t="shared" si="17"/>
        <v/>
      </c>
      <c r="M237" s="1" t="str">
        <f t="shared" si="18"/>
        <v/>
      </c>
      <c r="N237" s="1" t="str">
        <f t="shared" si="19"/>
        <v/>
      </c>
    </row>
    <row r="238" spans="1:14" ht="18" customHeight="1">
      <c r="A238" s="200"/>
      <c r="B238" s="165" t="b">
        <v>0</v>
      </c>
      <c r="C238" s="119">
        <v>10</v>
      </c>
      <c r="D238" s="69">
        <v>15</v>
      </c>
      <c r="E238" s="69">
        <v>10</v>
      </c>
      <c r="F238" s="70">
        <v>10</v>
      </c>
      <c r="G238" s="455" t="s">
        <v>120</v>
      </c>
      <c r="H238" s="456"/>
      <c r="I238" s="457"/>
      <c r="J238" s="458"/>
      <c r="K238" s="1" t="str">
        <f t="shared" si="16"/>
        <v/>
      </c>
      <c r="L238" s="1" t="str">
        <f t="shared" si="17"/>
        <v/>
      </c>
      <c r="M238" s="1" t="str">
        <f t="shared" si="18"/>
        <v/>
      </c>
      <c r="N238" s="1" t="str">
        <f t="shared" si="19"/>
        <v/>
      </c>
    </row>
    <row r="239" spans="1:14" ht="95" customHeight="1">
      <c r="A239" s="200"/>
      <c r="B239" s="165" t="b">
        <v>0</v>
      </c>
      <c r="C239" s="120"/>
      <c r="D239" s="67">
        <v>20</v>
      </c>
      <c r="E239" s="67"/>
      <c r="F239" s="68"/>
      <c r="G239" s="462" t="s">
        <v>32</v>
      </c>
      <c r="H239" s="463"/>
      <c r="I239" s="464" t="s">
        <v>22</v>
      </c>
      <c r="J239" s="465"/>
      <c r="K239" s="1" t="str">
        <f t="shared" si="16"/>
        <v/>
      </c>
      <c r="L239" s="1" t="str">
        <f t="shared" si="17"/>
        <v/>
      </c>
      <c r="M239" s="1" t="str">
        <f t="shared" si="18"/>
        <v/>
      </c>
      <c r="N239" s="1" t="str">
        <f t="shared" si="19"/>
        <v/>
      </c>
    </row>
    <row r="240" spans="1:14" ht="18" customHeight="1">
      <c r="A240" s="200"/>
      <c r="B240" s="165" t="b">
        <v>0</v>
      </c>
      <c r="C240" s="119">
        <v>50</v>
      </c>
      <c r="D240" s="69">
        <v>50</v>
      </c>
      <c r="E240" s="69">
        <v>50</v>
      </c>
      <c r="F240" s="70">
        <v>50</v>
      </c>
      <c r="G240" s="455" t="s">
        <v>1119</v>
      </c>
      <c r="H240" s="456"/>
      <c r="I240" s="457"/>
      <c r="J240" s="458"/>
      <c r="K240" s="1" t="str">
        <f t="shared" si="16"/>
        <v/>
      </c>
      <c r="L240" s="1" t="str">
        <f t="shared" si="17"/>
        <v/>
      </c>
      <c r="M240" s="1" t="str">
        <f t="shared" si="18"/>
        <v/>
      </c>
      <c r="N240" s="1" t="str">
        <f t="shared" si="19"/>
        <v/>
      </c>
    </row>
    <row r="241" spans="1:14" ht="27" customHeight="1">
      <c r="A241" s="200"/>
      <c r="B241" s="165" t="b">
        <v>0</v>
      </c>
      <c r="C241" s="120">
        <v>70</v>
      </c>
      <c r="D241" s="67">
        <v>50</v>
      </c>
      <c r="E241" s="67">
        <v>50</v>
      </c>
      <c r="F241" s="68">
        <v>50</v>
      </c>
      <c r="G241" s="462" t="s">
        <v>1225</v>
      </c>
      <c r="H241" s="463"/>
      <c r="I241" s="464" t="s">
        <v>10</v>
      </c>
      <c r="J241" s="465"/>
      <c r="K241" s="1" t="str">
        <f t="shared" si="16"/>
        <v/>
      </c>
      <c r="L241" s="1" t="str">
        <f t="shared" si="17"/>
        <v/>
      </c>
      <c r="M241" s="1" t="str">
        <f t="shared" si="18"/>
        <v/>
      </c>
      <c r="N241" s="1" t="str">
        <f t="shared" si="19"/>
        <v/>
      </c>
    </row>
    <row r="242" spans="1:14" ht="18" customHeight="1">
      <c r="A242" s="200"/>
      <c r="B242" s="165" t="b">
        <v>0</v>
      </c>
      <c r="C242" s="119">
        <v>50</v>
      </c>
      <c r="D242" s="69">
        <v>50</v>
      </c>
      <c r="E242" s="69">
        <v>50</v>
      </c>
      <c r="F242" s="70">
        <v>50</v>
      </c>
      <c r="G242" s="459" t="s">
        <v>1147</v>
      </c>
      <c r="H242" s="459"/>
      <c r="I242" s="466"/>
      <c r="J242" s="466"/>
      <c r="K242" s="1" t="str">
        <f t="shared" si="16"/>
        <v/>
      </c>
      <c r="L242" s="1" t="str">
        <f t="shared" si="17"/>
        <v/>
      </c>
      <c r="M242" s="1" t="str">
        <f t="shared" si="18"/>
        <v/>
      </c>
      <c r="N242" s="1" t="str">
        <f t="shared" si="19"/>
        <v/>
      </c>
    </row>
    <row r="243" spans="1:14" ht="25" customHeight="1">
      <c r="A243" s="200"/>
      <c r="B243" s="166" t="b">
        <v>0</v>
      </c>
      <c r="C243" s="120"/>
      <c r="D243" s="67">
        <v>40</v>
      </c>
      <c r="E243" s="67"/>
      <c r="F243" s="68"/>
      <c r="G243" s="462" t="s">
        <v>115</v>
      </c>
      <c r="H243" s="520"/>
      <c r="I243" s="464" t="s">
        <v>1137</v>
      </c>
      <c r="J243" s="465"/>
      <c r="K243" s="1" t="str">
        <f t="shared" si="16"/>
        <v/>
      </c>
      <c r="L243" s="1" t="str">
        <f t="shared" si="17"/>
        <v/>
      </c>
      <c r="M243" s="1" t="str">
        <f t="shared" si="18"/>
        <v/>
      </c>
      <c r="N243" s="1" t="str">
        <f t="shared" si="19"/>
        <v/>
      </c>
    </row>
    <row r="244" spans="1:14" ht="51" customHeight="1" thickBot="1">
      <c r="A244" s="200"/>
      <c r="B244" s="167" t="b">
        <v>0</v>
      </c>
      <c r="C244" s="119"/>
      <c r="D244" s="69"/>
      <c r="E244" s="69"/>
      <c r="F244" s="70">
        <v>20</v>
      </c>
      <c r="G244" s="455" t="s">
        <v>189</v>
      </c>
      <c r="H244" s="456"/>
      <c r="I244" s="457" t="s">
        <v>1181</v>
      </c>
      <c r="J244" s="458"/>
      <c r="K244" s="1" t="str">
        <f t="shared" si="16"/>
        <v/>
      </c>
      <c r="L244" s="1" t="str">
        <f t="shared" si="17"/>
        <v/>
      </c>
      <c r="M244" s="1" t="str">
        <f t="shared" si="18"/>
        <v/>
      </c>
      <c r="N244" s="1" t="str">
        <f t="shared" si="19"/>
        <v/>
      </c>
    </row>
    <row r="245" spans="1:14" ht="18" customHeight="1" thickBot="1">
      <c r="A245" s="200"/>
      <c r="B245" s="66"/>
      <c r="C245" s="141">
        <v>1215</v>
      </c>
      <c r="D245" s="141">
        <v>1235</v>
      </c>
      <c r="E245" s="141">
        <v>1210</v>
      </c>
      <c r="F245" s="141">
        <v>1165</v>
      </c>
      <c r="G245" s="471" t="s">
        <v>1187</v>
      </c>
      <c r="H245" s="472"/>
      <c r="I245" s="473" t="s">
        <v>1188</v>
      </c>
      <c r="J245" s="474"/>
    </row>
    <row r="246" spans="1:14" ht="18" customHeight="1">
      <c r="A246" s="200"/>
      <c r="B246" s="3"/>
      <c r="C246" s="2"/>
      <c r="D246" s="2"/>
      <c r="E246" s="2"/>
      <c r="F246" s="2"/>
      <c r="G246" s="3"/>
      <c r="H246" s="3"/>
      <c r="I246" s="3"/>
    </row>
    <row r="247" spans="1:14" ht="18" customHeight="1">
      <c r="A247" s="200"/>
      <c r="B247" s="3"/>
      <c r="C247" s="2"/>
      <c r="D247" s="2"/>
      <c r="E247" s="2"/>
      <c r="F247" s="2"/>
      <c r="G247" s="3"/>
      <c r="H247" s="3"/>
      <c r="I247" s="3"/>
    </row>
    <row r="248" spans="1:14" ht="18" customHeight="1">
      <c r="A248" s="200"/>
      <c r="B248" s="3"/>
      <c r="C248" s="2"/>
      <c r="D248" s="2"/>
      <c r="E248" s="2"/>
      <c r="F248" s="2"/>
      <c r="G248" s="3"/>
      <c r="H248" s="3"/>
      <c r="I248" s="3"/>
    </row>
    <row r="249" spans="1:14" ht="18" customHeight="1">
      <c r="A249" s="200"/>
      <c r="B249" s="3"/>
      <c r="C249" s="2"/>
      <c r="D249" s="2"/>
      <c r="E249" s="2"/>
      <c r="F249" s="2"/>
      <c r="G249" s="3"/>
      <c r="H249" s="3"/>
      <c r="I249" s="3"/>
    </row>
    <row r="250" spans="1:14" ht="18" customHeight="1">
      <c r="A250" s="200"/>
      <c r="B250" s="3"/>
      <c r="C250" s="2"/>
      <c r="D250" s="2"/>
      <c r="E250" s="2"/>
      <c r="F250" s="2"/>
      <c r="G250" s="3"/>
      <c r="H250" s="3"/>
      <c r="I250" s="3"/>
    </row>
    <row r="251" spans="1:14" ht="18" customHeight="1">
      <c r="A251" s="200"/>
      <c r="B251" s="3"/>
      <c r="C251" s="2"/>
      <c r="D251" s="2"/>
      <c r="E251" s="2"/>
      <c r="F251" s="2"/>
      <c r="G251" s="3"/>
      <c r="H251" s="3"/>
      <c r="I251" s="3"/>
    </row>
    <row r="252" spans="1:14" ht="18" customHeight="1">
      <c r="A252" s="200"/>
      <c r="B252" s="3"/>
      <c r="C252" s="2"/>
      <c r="D252" s="2"/>
      <c r="E252" s="2"/>
      <c r="F252" s="2"/>
      <c r="G252" s="3"/>
      <c r="H252" s="3"/>
      <c r="I252" s="3"/>
    </row>
    <row r="253" spans="1:14" ht="18" customHeight="1">
      <c r="A253" s="200"/>
      <c r="B253" s="3"/>
      <c r="C253" s="2"/>
      <c r="D253" s="2"/>
      <c r="E253" s="2"/>
      <c r="F253" s="2"/>
      <c r="G253" s="3"/>
      <c r="H253" s="3"/>
      <c r="I253" s="3"/>
    </row>
    <row r="254" spans="1:14" ht="18" customHeight="1">
      <c r="A254" s="200"/>
      <c r="B254" s="3"/>
      <c r="C254" s="2"/>
      <c r="D254" s="2"/>
      <c r="E254" s="2"/>
      <c r="F254" s="2"/>
      <c r="G254" s="3"/>
      <c r="H254" s="3"/>
      <c r="I254" s="3"/>
    </row>
    <row r="255" spans="1:14" ht="18" customHeight="1">
      <c r="A255" s="200"/>
      <c r="B255" s="3"/>
      <c r="C255" s="2"/>
      <c r="D255" s="2"/>
      <c r="E255" s="2"/>
      <c r="F255" s="2"/>
      <c r="G255" s="3"/>
      <c r="H255" s="3"/>
      <c r="I255" s="3"/>
    </row>
    <row r="256" spans="1:14" ht="18" customHeight="1">
      <c r="A256" s="200"/>
      <c r="B256" s="3"/>
      <c r="C256" s="2"/>
      <c r="D256" s="2"/>
      <c r="E256" s="2"/>
      <c r="F256" s="2"/>
      <c r="G256" s="3"/>
      <c r="H256" s="3"/>
      <c r="I256" s="3"/>
    </row>
    <row r="257" spans="1:9" ht="18" customHeight="1">
      <c r="A257" s="200"/>
      <c r="B257" s="3"/>
      <c r="C257" s="2"/>
      <c r="D257" s="2"/>
      <c r="E257" s="2"/>
      <c r="F257" s="2"/>
      <c r="G257" s="3"/>
      <c r="H257" s="3"/>
      <c r="I257" s="3"/>
    </row>
    <row r="258" spans="1:9" ht="18" customHeight="1">
      <c r="A258" s="200"/>
      <c r="B258" s="3"/>
      <c r="C258" s="2"/>
      <c r="D258" s="2"/>
      <c r="E258" s="2"/>
      <c r="F258" s="2"/>
      <c r="G258" s="3"/>
      <c r="H258" s="3"/>
      <c r="I258" s="3"/>
    </row>
    <row r="259" spans="1:9" ht="18" customHeight="1">
      <c r="A259" s="200"/>
      <c r="B259" s="3"/>
      <c r="C259" s="2"/>
      <c r="D259" s="2"/>
      <c r="E259" s="2"/>
      <c r="F259" s="2"/>
      <c r="G259" s="3"/>
      <c r="H259" s="3"/>
      <c r="I259" s="3"/>
    </row>
    <row r="260" spans="1:9" ht="18" customHeight="1">
      <c r="A260" s="200"/>
      <c r="B260" s="3"/>
      <c r="C260" s="2"/>
      <c r="D260" s="2"/>
      <c r="E260" s="2"/>
      <c r="F260" s="2"/>
      <c r="G260" s="3"/>
      <c r="H260" s="3"/>
      <c r="I260" s="3"/>
    </row>
    <row r="261" spans="1:9" ht="18" customHeight="1">
      <c r="A261" s="200"/>
      <c r="B261" s="3"/>
      <c r="C261" s="2"/>
      <c r="D261" s="2"/>
      <c r="E261" s="2"/>
      <c r="F261" s="2"/>
      <c r="G261" s="3"/>
      <c r="H261" s="3"/>
      <c r="I261" s="3"/>
    </row>
    <row r="262" spans="1:9" ht="18" customHeight="1">
      <c r="A262" s="200"/>
      <c r="B262" s="3"/>
      <c r="C262" s="2"/>
      <c r="D262" s="2"/>
      <c r="E262" s="2"/>
      <c r="F262" s="2"/>
      <c r="G262" s="3"/>
      <c r="H262" s="3"/>
      <c r="I262" s="3"/>
    </row>
    <row r="263" spans="1:9" ht="18" customHeight="1">
      <c r="A263" s="200"/>
      <c r="B263" s="3"/>
      <c r="C263" s="2"/>
      <c r="D263" s="2"/>
      <c r="E263" s="2"/>
      <c r="F263" s="2"/>
      <c r="G263" s="3"/>
      <c r="H263" s="3"/>
      <c r="I263" s="3"/>
    </row>
    <row r="264" spans="1:9" ht="18" customHeight="1">
      <c r="A264" s="200"/>
      <c r="B264" s="3"/>
      <c r="C264" s="2"/>
      <c r="D264" s="2"/>
      <c r="E264" s="2"/>
      <c r="F264" s="2"/>
      <c r="G264" s="3"/>
      <c r="H264" s="3"/>
      <c r="I264" s="3"/>
    </row>
    <row r="265" spans="1:9" ht="18" customHeight="1">
      <c r="A265" s="200"/>
      <c r="B265" s="3"/>
      <c r="C265" s="2"/>
      <c r="D265" s="2"/>
      <c r="E265" s="2"/>
      <c r="F265" s="2"/>
      <c r="G265" s="3"/>
      <c r="H265" s="3"/>
      <c r="I265" s="3"/>
    </row>
    <row r="266" spans="1:9" ht="18" customHeight="1">
      <c r="A266" s="200"/>
      <c r="B266" s="3"/>
      <c r="C266" s="2"/>
      <c r="D266" s="2"/>
      <c r="E266" s="2"/>
      <c r="F266" s="2"/>
      <c r="G266" s="3"/>
      <c r="H266" s="3"/>
      <c r="I266" s="3"/>
    </row>
    <row r="267" spans="1:9" ht="18" customHeight="1">
      <c r="A267" s="200"/>
      <c r="B267" s="3"/>
      <c r="C267" s="2"/>
      <c r="D267" s="2"/>
      <c r="E267" s="2"/>
      <c r="F267" s="2"/>
      <c r="G267" s="3"/>
      <c r="H267" s="3"/>
      <c r="I267" s="3"/>
    </row>
    <row r="268" spans="1:9" ht="18" customHeight="1">
      <c r="A268" s="200"/>
      <c r="B268" s="3"/>
      <c r="C268" s="2"/>
      <c r="D268" s="2"/>
      <c r="E268" s="2"/>
      <c r="F268" s="2"/>
      <c r="G268" s="3"/>
      <c r="H268" s="3"/>
      <c r="I268" s="3"/>
    </row>
    <row r="269" spans="1:9" ht="18" customHeight="1">
      <c r="A269" s="200"/>
      <c r="B269" s="3"/>
      <c r="C269" s="2"/>
      <c r="D269" s="2"/>
      <c r="E269" s="2"/>
      <c r="F269" s="2"/>
      <c r="G269" s="3"/>
      <c r="H269" s="3"/>
      <c r="I269" s="3"/>
    </row>
    <row r="270" spans="1:9" ht="18" customHeight="1">
      <c r="A270" s="200"/>
      <c r="B270" s="3"/>
      <c r="C270" s="2"/>
      <c r="D270" s="2"/>
      <c r="E270" s="2"/>
      <c r="F270" s="2"/>
      <c r="G270" s="3"/>
      <c r="H270" s="3"/>
      <c r="I270" s="3"/>
    </row>
    <row r="271" spans="1:9" ht="18" customHeight="1">
      <c r="A271" s="200"/>
      <c r="B271" s="3"/>
      <c r="C271" s="2"/>
      <c r="D271" s="2"/>
      <c r="E271" s="2"/>
      <c r="F271" s="2"/>
      <c r="G271" s="3"/>
      <c r="H271" s="3"/>
      <c r="I271" s="3"/>
    </row>
    <row r="272" spans="1:9" ht="18" customHeight="1">
      <c r="A272" s="200"/>
      <c r="B272" s="3"/>
      <c r="C272" s="2"/>
      <c r="D272" s="2"/>
      <c r="E272" s="2"/>
      <c r="F272" s="2"/>
      <c r="G272" s="3"/>
      <c r="H272" s="3"/>
      <c r="I272" s="3"/>
    </row>
    <row r="273" spans="1:9" ht="18" customHeight="1">
      <c r="A273" s="200"/>
      <c r="B273" s="3"/>
      <c r="C273" s="2"/>
      <c r="D273" s="2"/>
      <c r="E273" s="2"/>
      <c r="F273" s="2"/>
      <c r="G273" s="3"/>
      <c r="H273" s="3"/>
      <c r="I273" s="3"/>
    </row>
    <row r="274" spans="1:9" ht="18" customHeight="1">
      <c r="A274" s="200"/>
      <c r="B274" s="3"/>
      <c r="C274" s="2"/>
      <c r="D274" s="2"/>
      <c r="E274" s="2"/>
      <c r="F274" s="2"/>
      <c r="G274" s="3"/>
      <c r="H274" s="3"/>
      <c r="I274" s="3"/>
    </row>
    <row r="275" spans="1:9" ht="18" customHeight="1">
      <c r="A275" s="200"/>
      <c r="B275" s="3"/>
      <c r="C275" s="2"/>
      <c r="D275" s="2"/>
      <c r="E275" s="2"/>
      <c r="F275" s="2"/>
      <c r="G275" s="3"/>
      <c r="H275" s="3"/>
      <c r="I275" s="3"/>
    </row>
    <row r="276" spans="1:9" ht="18" customHeight="1">
      <c r="A276" s="200"/>
      <c r="B276" s="3"/>
      <c r="C276" s="2"/>
      <c r="D276" s="2"/>
      <c r="E276" s="2"/>
      <c r="F276" s="2"/>
      <c r="G276" s="3"/>
      <c r="H276" s="3"/>
      <c r="I276" s="3"/>
    </row>
    <row r="277" spans="1:9" ht="18" customHeight="1">
      <c r="A277" s="200"/>
      <c r="B277" s="3"/>
      <c r="C277" s="2"/>
      <c r="D277" s="2"/>
      <c r="E277" s="2"/>
      <c r="F277" s="2"/>
      <c r="G277" s="3"/>
      <c r="H277" s="3"/>
      <c r="I277" s="3"/>
    </row>
    <row r="278" spans="1:9" ht="18" customHeight="1">
      <c r="A278" s="200"/>
      <c r="B278" s="3"/>
      <c r="C278" s="2"/>
      <c r="D278" s="2"/>
      <c r="E278" s="2"/>
      <c r="F278" s="2"/>
      <c r="G278" s="3"/>
      <c r="H278" s="3"/>
      <c r="I278" s="3"/>
    </row>
    <row r="279" spans="1:9" ht="18" customHeight="1">
      <c r="A279" s="200"/>
      <c r="B279" s="3"/>
      <c r="C279" s="2"/>
      <c r="D279" s="2"/>
      <c r="E279" s="2"/>
      <c r="F279" s="2"/>
      <c r="G279" s="3"/>
      <c r="H279" s="3"/>
      <c r="I279" s="3"/>
    </row>
    <row r="280" spans="1:9" ht="18" customHeight="1">
      <c r="A280" s="200"/>
      <c r="B280" s="3"/>
      <c r="C280" s="2"/>
      <c r="D280" s="2"/>
      <c r="E280" s="2"/>
      <c r="F280" s="2"/>
      <c r="G280" s="3"/>
      <c r="H280" s="3"/>
      <c r="I280" s="3"/>
    </row>
    <row r="281" spans="1:9" ht="18" customHeight="1">
      <c r="A281" s="200"/>
      <c r="B281" s="3"/>
      <c r="C281" s="2"/>
      <c r="D281" s="2"/>
      <c r="E281" s="2"/>
      <c r="F281" s="2"/>
      <c r="G281" s="3"/>
      <c r="H281" s="3"/>
      <c r="I281" s="3"/>
    </row>
    <row r="282" spans="1:9" ht="18" customHeight="1">
      <c r="A282" s="200"/>
      <c r="B282" s="3"/>
      <c r="C282" s="2"/>
      <c r="D282" s="2"/>
      <c r="E282" s="2"/>
      <c r="F282" s="2"/>
      <c r="G282" s="3"/>
      <c r="H282" s="3"/>
      <c r="I282" s="3"/>
    </row>
    <row r="283" spans="1:9" ht="18" customHeight="1">
      <c r="A283" s="200"/>
      <c r="B283" s="3"/>
      <c r="C283" s="2"/>
      <c r="D283" s="2"/>
      <c r="E283" s="2"/>
      <c r="F283" s="2"/>
      <c r="G283" s="3"/>
      <c r="H283" s="3"/>
      <c r="I283" s="3"/>
    </row>
    <row r="284" spans="1:9" ht="18" customHeight="1">
      <c r="A284" s="200"/>
      <c r="B284" s="3"/>
      <c r="C284" s="2"/>
      <c r="D284" s="2"/>
      <c r="E284" s="2"/>
      <c r="F284" s="2"/>
      <c r="G284" s="3"/>
      <c r="H284" s="3"/>
      <c r="I284" s="3"/>
    </row>
    <row r="285" spans="1:9" ht="18" customHeight="1">
      <c r="A285" s="200"/>
      <c r="B285" s="3"/>
      <c r="C285" s="2"/>
      <c r="D285" s="2"/>
      <c r="E285" s="2"/>
      <c r="F285" s="2"/>
      <c r="G285" s="3"/>
      <c r="H285" s="3"/>
      <c r="I285" s="3"/>
    </row>
    <row r="286" spans="1:9" ht="18" customHeight="1">
      <c r="A286" s="200"/>
      <c r="B286" s="3"/>
      <c r="C286" s="2"/>
      <c r="D286" s="2"/>
      <c r="E286" s="2"/>
      <c r="F286" s="2"/>
      <c r="G286" s="3"/>
      <c r="H286" s="3"/>
      <c r="I286" s="3"/>
    </row>
    <row r="287" spans="1:9" ht="18" customHeight="1">
      <c r="A287" s="200"/>
      <c r="B287" s="3"/>
      <c r="C287" s="2"/>
      <c r="D287" s="2"/>
      <c r="E287" s="2"/>
      <c r="F287" s="2"/>
      <c r="G287" s="3"/>
      <c r="H287" s="3"/>
      <c r="I287" s="3"/>
    </row>
    <row r="288" spans="1:9" ht="18" customHeight="1">
      <c r="A288" s="200"/>
      <c r="B288" s="3"/>
      <c r="C288" s="2"/>
      <c r="D288" s="2"/>
      <c r="E288" s="2"/>
      <c r="F288" s="2"/>
      <c r="G288" s="3"/>
      <c r="H288" s="3"/>
      <c r="I288" s="3"/>
    </row>
    <row r="289" spans="1:9" ht="18" customHeight="1">
      <c r="A289" s="200"/>
      <c r="B289" s="3"/>
      <c r="C289" s="2"/>
      <c r="D289" s="2"/>
      <c r="E289" s="2"/>
      <c r="F289" s="2"/>
      <c r="G289" s="3"/>
      <c r="H289" s="3"/>
      <c r="I289" s="3"/>
    </row>
    <row r="290" spans="1:9" ht="18" customHeight="1">
      <c r="A290" s="200"/>
      <c r="B290" s="3"/>
      <c r="C290" s="2"/>
      <c r="D290" s="2"/>
      <c r="E290" s="2"/>
      <c r="F290" s="2"/>
      <c r="G290" s="3"/>
      <c r="H290" s="3"/>
      <c r="I290" s="3"/>
    </row>
    <row r="291" spans="1:9" ht="18" customHeight="1">
      <c r="A291" s="200"/>
      <c r="B291" s="3"/>
      <c r="C291" s="2"/>
      <c r="D291" s="2"/>
      <c r="E291" s="2"/>
      <c r="F291" s="2"/>
      <c r="G291" s="3"/>
      <c r="H291" s="3"/>
      <c r="I291" s="3"/>
    </row>
    <row r="292" spans="1:9" ht="18" customHeight="1">
      <c r="A292" s="200"/>
      <c r="B292" s="3"/>
      <c r="C292" s="2"/>
      <c r="D292" s="2"/>
      <c r="E292" s="2"/>
      <c r="F292" s="2"/>
      <c r="G292" s="3"/>
      <c r="H292" s="3"/>
      <c r="I292" s="3"/>
    </row>
    <row r="293" spans="1:9" ht="18" customHeight="1">
      <c r="A293" s="200"/>
      <c r="B293" s="3"/>
      <c r="C293" s="2"/>
      <c r="D293" s="2"/>
      <c r="E293" s="2"/>
      <c r="F293" s="2"/>
      <c r="G293" s="3"/>
      <c r="H293" s="3"/>
      <c r="I293" s="3"/>
    </row>
    <row r="294" spans="1:9" ht="18" customHeight="1">
      <c r="A294" s="200"/>
      <c r="B294" s="3"/>
      <c r="C294" s="2"/>
      <c r="D294" s="2"/>
      <c r="E294" s="2"/>
      <c r="F294" s="2"/>
      <c r="G294" s="3"/>
      <c r="H294" s="3"/>
      <c r="I294" s="3"/>
    </row>
    <row r="295" spans="1:9" ht="18" customHeight="1">
      <c r="A295" s="200"/>
      <c r="B295" s="3"/>
      <c r="C295" s="2"/>
      <c r="D295" s="2"/>
      <c r="E295" s="2"/>
      <c r="F295" s="2"/>
      <c r="G295" s="3"/>
      <c r="H295" s="3"/>
      <c r="I295" s="3"/>
    </row>
    <row r="296" spans="1:9" ht="18" customHeight="1">
      <c r="A296" s="200"/>
      <c r="B296" s="3"/>
      <c r="C296" s="2"/>
      <c r="D296" s="2"/>
      <c r="E296" s="2"/>
      <c r="F296" s="2"/>
      <c r="G296" s="3"/>
      <c r="H296" s="3"/>
      <c r="I296" s="3"/>
    </row>
    <row r="297" spans="1:9" ht="18" customHeight="1">
      <c r="A297" s="200"/>
      <c r="B297" s="3"/>
      <c r="C297" s="2"/>
      <c r="D297" s="2"/>
      <c r="E297" s="2"/>
      <c r="F297" s="2"/>
      <c r="G297" s="3"/>
      <c r="H297" s="3"/>
      <c r="I297" s="3"/>
    </row>
    <row r="298" spans="1:9" ht="18" customHeight="1">
      <c r="A298" s="200"/>
      <c r="B298" s="3"/>
      <c r="C298" s="2"/>
      <c r="D298" s="2"/>
      <c r="E298" s="2"/>
      <c r="F298" s="2"/>
      <c r="G298" s="3"/>
      <c r="H298" s="3"/>
      <c r="I298" s="3"/>
    </row>
    <row r="299" spans="1:9" ht="18" customHeight="1">
      <c r="A299" s="200"/>
      <c r="B299" s="3"/>
      <c r="C299" s="2"/>
      <c r="D299" s="2"/>
      <c r="E299" s="2"/>
      <c r="F299" s="2"/>
      <c r="G299" s="3"/>
      <c r="H299" s="3"/>
      <c r="I299" s="3"/>
    </row>
    <row r="300" spans="1:9" ht="18" customHeight="1">
      <c r="A300" s="200"/>
      <c r="B300" s="3"/>
      <c r="C300" s="2"/>
      <c r="D300" s="2"/>
      <c r="E300" s="2"/>
      <c r="F300" s="2"/>
      <c r="G300" s="3"/>
      <c r="H300" s="3"/>
      <c r="I300" s="3"/>
    </row>
    <row r="301" spans="1:9" ht="18" customHeight="1">
      <c r="A301" s="200"/>
      <c r="B301" s="3"/>
      <c r="C301" s="2"/>
      <c r="D301" s="2"/>
      <c r="E301" s="2"/>
      <c r="F301" s="2"/>
      <c r="G301" s="3"/>
      <c r="H301" s="3"/>
      <c r="I301" s="3"/>
    </row>
    <row r="302" spans="1:9" ht="18" customHeight="1">
      <c r="A302" s="200"/>
      <c r="B302" s="3"/>
      <c r="C302" s="2"/>
      <c r="D302" s="2"/>
      <c r="E302" s="2"/>
      <c r="F302" s="2"/>
      <c r="G302" s="3"/>
      <c r="H302" s="3"/>
      <c r="I302" s="3"/>
    </row>
    <row r="303" spans="1:9" ht="18" customHeight="1">
      <c r="A303" s="200"/>
      <c r="B303" s="3"/>
      <c r="C303" s="2"/>
      <c r="D303" s="2"/>
      <c r="E303" s="2"/>
      <c r="F303" s="2"/>
      <c r="G303" s="3"/>
      <c r="H303" s="3"/>
      <c r="I303" s="3"/>
    </row>
    <row r="304" spans="1:9" ht="18" customHeight="1">
      <c r="A304" s="200"/>
      <c r="B304" s="3"/>
      <c r="C304" s="2"/>
      <c r="D304" s="2"/>
      <c r="E304" s="2"/>
      <c r="F304" s="2"/>
      <c r="G304" s="3"/>
      <c r="H304" s="3"/>
      <c r="I304" s="3"/>
    </row>
    <row r="305" spans="1:9" ht="18" customHeight="1">
      <c r="A305" s="200"/>
      <c r="B305" s="3"/>
      <c r="C305" s="2"/>
      <c r="D305" s="2"/>
      <c r="E305" s="2"/>
      <c r="F305" s="2"/>
      <c r="G305" s="3"/>
      <c r="H305" s="3"/>
      <c r="I305" s="3"/>
    </row>
  </sheetData>
  <sheetProtection password="8601" sheet="1" objects="1" scenarios="1"/>
  <mergeCells count="487">
    <mergeCell ref="G177:H177"/>
    <mergeCell ref="I177:J177"/>
    <mergeCell ref="G192:H192"/>
    <mergeCell ref="I192:J192"/>
    <mergeCell ref="G225:J225"/>
    <mergeCell ref="C225:F225"/>
    <mergeCell ref="G230:J230"/>
    <mergeCell ref="B230:F230"/>
    <mergeCell ref="G243:H243"/>
    <mergeCell ref="I243:J243"/>
    <mergeCell ref="G239:H239"/>
    <mergeCell ref="G240:H240"/>
    <mergeCell ref="I232:J232"/>
    <mergeCell ref="I233:J233"/>
    <mergeCell ref="I234:J234"/>
    <mergeCell ref="I235:J235"/>
    <mergeCell ref="I236:J236"/>
    <mergeCell ref="I237:J237"/>
    <mergeCell ref="I238:J238"/>
    <mergeCell ref="I239:J239"/>
    <mergeCell ref="I240:J240"/>
    <mergeCell ref="G231:H231"/>
    <mergeCell ref="I231:J231"/>
    <mergeCell ref="G232:H232"/>
    <mergeCell ref="G233:H233"/>
    <mergeCell ref="G234:H234"/>
    <mergeCell ref="G235:H235"/>
    <mergeCell ref="G236:H236"/>
    <mergeCell ref="G237:H237"/>
    <mergeCell ref="G238:H238"/>
    <mergeCell ref="G219:H219"/>
    <mergeCell ref="G220:H220"/>
    <mergeCell ref="G221:H221"/>
    <mergeCell ref="G222:H222"/>
    <mergeCell ref="G223:H223"/>
    <mergeCell ref="I219:J219"/>
    <mergeCell ref="I220:J220"/>
    <mergeCell ref="I221:J221"/>
    <mergeCell ref="I222:J222"/>
    <mergeCell ref="I223:J223"/>
    <mergeCell ref="G218:J218"/>
    <mergeCell ref="G216:H216"/>
    <mergeCell ref="I216:J216"/>
    <mergeCell ref="I228:J228"/>
    <mergeCell ref="G217:H217"/>
    <mergeCell ref="I217:J217"/>
    <mergeCell ref="I229:J229"/>
    <mergeCell ref="G228:H228"/>
    <mergeCell ref="G229:H229"/>
    <mergeCell ref="B203:F203"/>
    <mergeCell ref="G203:J203"/>
    <mergeCell ref="G224:H224"/>
    <mergeCell ref="I224:J224"/>
    <mergeCell ref="G226:H226"/>
    <mergeCell ref="I226:J226"/>
    <mergeCell ref="G227:H227"/>
    <mergeCell ref="I227:J227"/>
    <mergeCell ref="I206:J206"/>
    <mergeCell ref="G206:H206"/>
    <mergeCell ref="G209:H209"/>
    <mergeCell ref="I209:J209"/>
    <mergeCell ref="G210:H210"/>
    <mergeCell ref="I210:J210"/>
    <mergeCell ref="G208:H208"/>
    <mergeCell ref="I208:J208"/>
    <mergeCell ref="G207:H207"/>
    <mergeCell ref="I213:J213"/>
    <mergeCell ref="G213:H213"/>
    <mergeCell ref="G214:H214"/>
    <mergeCell ref="I214:J214"/>
    <mergeCell ref="I215:J215"/>
    <mergeCell ref="G215:H215"/>
    <mergeCell ref="I204:J204"/>
    <mergeCell ref="G204:H204"/>
    <mergeCell ref="G205:H205"/>
    <mergeCell ref="I205:J205"/>
    <mergeCell ref="B190:F190"/>
    <mergeCell ref="G190:J190"/>
    <mergeCell ref="G104:H104"/>
    <mergeCell ref="I104:J104"/>
    <mergeCell ref="G105:H105"/>
    <mergeCell ref="G106:H106"/>
    <mergeCell ref="G109:H109"/>
    <mergeCell ref="I105:J105"/>
    <mergeCell ref="I106:J106"/>
    <mergeCell ref="I109:J109"/>
    <mergeCell ref="I183:J183"/>
    <mergeCell ref="G188:H188"/>
    <mergeCell ref="I188:J188"/>
    <mergeCell ref="G189:H189"/>
    <mergeCell ref="I189:J189"/>
    <mergeCell ref="B175:F175"/>
    <mergeCell ref="I180:J180"/>
    <mergeCell ref="G181:H181"/>
    <mergeCell ref="I181:J181"/>
    <mergeCell ref="B162:F162"/>
    <mergeCell ref="G170:H170"/>
    <mergeCell ref="G171:H171"/>
    <mergeCell ref="G173:H173"/>
    <mergeCell ref="G174:H174"/>
    <mergeCell ref="B218:F218"/>
    <mergeCell ref="I194:J194"/>
    <mergeCell ref="I195:J195"/>
    <mergeCell ref="G196:H196"/>
    <mergeCell ref="G197:H197"/>
    <mergeCell ref="I196:J196"/>
    <mergeCell ref="I197:J197"/>
    <mergeCell ref="G198:H198"/>
    <mergeCell ref="G199:H199"/>
    <mergeCell ref="I198:J198"/>
    <mergeCell ref="I199:J199"/>
    <mergeCell ref="I207:J207"/>
    <mergeCell ref="G200:H200"/>
    <mergeCell ref="G201:H201"/>
    <mergeCell ref="G202:H202"/>
    <mergeCell ref="I200:J200"/>
    <mergeCell ref="I201:J201"/>
    <mergeCell ref="I202:J202"/>
    <mergeCell ref="I211:J211"/>
    <mergeCell ref="G211:H211"/>
    <mergeCell ref="G212:H212"/>
    <mergeCell ref="I212:J212"/>
    <mergeCell ref="G191:H191"/>
    <mergeCell ref="I191:J191"/>
    <mergeCell ref="G19:H19"/>
    <mergeCell ref="I19:J19"/>
    <mergeCell ref="G162:J162"/>
    <mergeCell ref="I25:J25"/>
    <mergeCell ref="G22:H22"/>
    <mergeCell ref="I22:J22"/>
    <mergeCell ref="G29:H29"/>
    <mergeCell ref="I29:J29"/>
    <mergeCell ref="I20:J20"/>
    <mergeCell ref="I21:J21"/>
    <mergeCell ref="G30:H30"/>
    <mergeCell ref="I30:J30"/>
    <mergeCell ref="G31:H31"/>
    <mergeCell ref="I31:J31"/>
    <mergeCell ref="G26:H26"/>
    <mergeCell ref="I26:J26"/>
    <mergeCell ref="G27:H27"/>
    <mergeCell ref="G178:H178"/>
    <mergeCell ref="I178:J178"/>
    <mergeCell ref="G179:H179"/>
    <mergeCell ref="I179:J179"/>
    <mergeCell ref="G180:H180"/>
    <mergeCell ref="I170:J170"/>
    <mergeCell ref="I171:J171"/>
    <mergeCell ref="I173:J173"/>
    <mergeCell ref="I174:J174"/>
    <mergeCell ref="B71:F71"/>
    <mergeCell ref="G86:J86"/>
    <mergeCell ref="B86:F86"/>
    <mergeCell ref="G112:J112"/>
    <mergeCell ref="G113:J113"/>
    <mergeCell ref="B113:F113"/>
    <mergeCell ref="B129:F129"/>
    <mergeCell ref="G129:J129"/>
    <mergeCell ref="B138:F138"/>
    <mergeCell ref="G138:J138"/>
    <mergeCell ref="G72:H72"/>
    <mergeCell ref="I72:J72"/>
    <mergeCell ref="G73:H73"/>
    <mergeCell ref="I73:J73"/>
    <mergeCell ref="G74:H74"/>
    <mergeCell ref="I74:J74"/>
    <mergeCell ref="G82:H82"/>
    <mergeCell ref="I82:J82"/>
    <mergeCell ref="B6:F6"/>
    <mergeCell ref="G6:J6"/>
    <mergeCell ref="G7:J7"/>
    <mergeCell ref="B7:F7"/>
    <mergeCell ref="B8:F8"/>
    <mergeCell ref="G8:J8"/>
    <mergeCell ref="G18:H18"/>
    <mergeCell ref="G17:H17"/>
    <mergeCell ref="I17:J17"/>
    <mergeCell ref="I18:J18"/>
    <mergeCell ref="I13:J13"/>
    <mergeCell ref="G14:H14"/>
    <mergeCell ref="I14:J14"/>
    <mergeCell ref="G16:H16"/>
    <mergeCell ref="I16:J16"/>
    <mergeCell ref="I27:J27"/>
    <mergeCell ref="G28:H28"/>
    <mergeCell ref="I28:J28"/>
    <mergeCell ref="I24:J24"/>
    <mergeCell ref="G25:H25"/>
    <mergeCell ref="G21:H21"/>
    <mergeCell ref="G20:H20"/>
    <mergeCell ref="G245:H245"/>
    <mergeCell ref="I245:J245"/>
    <mergeCell ref="A1:A5"/>
    <mergeCell ref="B1:F1"/>
    <mergeCell ref="G1:I1"/>
    <mergeCell ref="B2:F4"/>
    <mergeCell ref="G2:J2"/>
    <mergeCell ref="G5:H5"/>
    <mergeCell ref="I5:J5"/>
    <mergeCell ref="A8:A305"/>
    <mergeCell ref="G9:H9"/>
    <mergeCell ref="I9:J9"/>
    <mergeCell ref="G11:H11"/>
    <mergeCell ref="I11:J11"/>
    <mergeCell ref="G12:H12"/>
    <mergeCell ref="I12:J12"/>
    <mergeCell ref="G13:H13"/>
    <mergeCell ref="G23:H23"/>
    <mergeCell ref="I23:J23"/>
    <mergeCell ref="G24:H24"/>
    <mergeCell ref="G81:H81"/>
    <mergeCell ref="I81:J81"/>
    <mergeCell ref="G85:H85"/>
    <mergeCell ref="I85:J85"/>
    <mergeCell ref="G32:H32"/>
    <mergeCell ref="I32:J32"/>
    <mergeCell ref="G33:H33"/>
    <mergeCell ref="I33:J33"/>
    <mergeCell ref="G34:H34"/>
    <mergeCell ref="I34:J34"/>
    <mergeCell ref="G35:H35"/>
    <mergeCell ref="I35:J35"/>
    <mergeCell ref="G36:H36"/>
    <mergeCell ref="I36:J36"/>
    <mergeCell ref="G44:H44"/>
    <mergeCell ref="I44:J44"/>
    <mergeCell ref="G37:H37"/>
    <mergeCell ref="I37:J37"/>
    <mergeCell ref="G38:H38"/>
    <mergeCell ref="I38:J38"/>
    <mergeCell ref="G45:H45"/>
    <mergeCell ref="I45:J45"/>
    <mergeCell ref="G46:H46"/>
    <mergeCell ref="I46:J46"/>
    <mergeCell ref="G41:H41"/>
    <mergeCell ref="I41:J41"/>
    <mergeCell ref="G42:H42"/>
    <mergeCell ref="I42:J42"/>
    <mergeCell ref="G43:H43"/>
    <mergeCell ref="I43:J43"/>
    <mergeCell ref="G40:H40"/>
    <mergeCell ref="I40:J40"/>
    <mergeCell ref="G50:H50"/>
    <mergeCell ref="I50:J50"/>
    <mergeCell ref="G51:H51"/>
    <mergeCell ref="I51:J51"/>
    <mergeCell ref="G52:H52"/>
    <mergeCell ref="I52:J52"/>
    <mergeCell ref="G47:H47"/>
    <mergeCell ref="I47:J47"/>
    <mergeCell ref="G48:H48"/>
    <mergeCell ref="I48:J48"/>
    <mergeCell ref="G49:H49"/>
    <mergeCell ref="I49:J49"/>
    <mergeCell ref="G59:H59"/>
    <mergeCell ref="I59:J59"/>
    <mergeCell ref="G60:H60"/>
    <mergeCell ref="I60:J60"/>
    <mergeCell ref="G61:H61"/>
    <mergeCell ref="I61:J61"/>
    <mergeCell ref="G53:H53"/>
    <mergeCell ref="I53:J53"/>
    <mergeCell ref="G55:H55"/>
    <mergeCell ref="I55:J55"/>
    <mergeCell ref="G58:H58"/>
    <mergeCell ref="I58:J58"/>
    <mergeCell ref="G56:H56"/>
    <mergeCell ref="G57:H57"/>
    <mergeCell ref="I56:J56"/>
    <mergeCell ref="I57:J57"/>
    <mergeCell ref="G54:H54"/>
    <mergeCell ref="I54:J54"/>
    <mergeCell ref="G65:H65"/>
    <mergeCell ref="I65:J65"/>
    <mergeCell ref="G66:H66"/>
    <mergeCell ref="I66:J66"/>
    <mergeCell ref="G67:H67"/>
    <mergeCell ref="I67:J67"/>
    <mergeCell ref="G62:H62"/>
    <mergeCell ref="I62:J62"/>
    <mergeCell ref="G63:H63"/>
    <mergeCell ref="I63:J63"/>
    <mergeCell ref="G64:H64"/>
    <mergeCell ref="I64:J64"/>
    <mergeCell ref="G68:H68"/>
    <mergeCell ref="I68:J68"/>
    <mergeCell ref="G70:H70"/>
    <mergeCell ref="I70:J70"/>
    <mergeCell ref="G71:J71"/>
    <mergeCell ref="G78:H78"/>
    <mergeCell ref="I78:J78"/>
    <mergeCell ref="G80:H80"/>
    <mergeCell ref="I80:J80"/>
    <mergeCell ref="G75:H75"/>
    <mergeCell ref="I75:J75"/>
    <mergeCell ref="G76:H76"/>
    <mergeCell ref="I76:J76"/>
    <mergeCell ref="G77:H77"/>
    <mergeCell ref="I77:J77"/>
    <mergeCell ref="G79:H79"/>
    <mergeCell ref="I79:J79"/>
    <mergeCell ref="G83:H83"/>
    <mergeCell ref="I83:J83"/>
    <mergeCell ref="G84:H84"/>
    <mergeCell ref="I84:J84"/>
    <mergeCell ref="G91:H91"/>
    <mergeCell ref="I91:J91"/>
    <mergeCell ref="G92:H92"/>
    <mergeCell ref="I92:J92"/>
    <mergeCell ref="G93:H93"/>
    <mergeCell ref="I93:J93"/>
    <mergeCell ref="G88:H88"/>
    <mergeCell ref="I88:J88"/>
    <mergeCell ref="G89:H89"/>
    <mergeCell ref="I89:J89"/>
    <mergeCell ref="G90:H90"/>
    <mergeCell ref="I90:J90"/>
    <mergeCell ref="G87:H87"/>
    <mergeCell ref="I87:J87"/>
    <mergeCell ref="G97:H97"/>
    <mergeCell ref="I97:J97"/>
    <mergeCell ref="G98:H98"/>
    <mergeCell ref="I98:J98"/>
    <mergeCell ref="G99:H99"/>
    <mergeCell ref="I99:J99"/>
    <mergeCell ref="G94:H94"/>
    <mergeCell ref="I94:J94"/>
    <mergeCell ref="G95:H95"/>
    <mergeCell ref="I95:J95"/>
    <mergeCell ref="G96:H96"/>
    <mergeCell ref="I96:J96"/>
    <mergeCell ref="G103:H103"/>
    <mergeCell ref="I103:J103"/>
    <mergeCell ref="G110:H110"/>
    <mergeCell ref="I110:J110"/>
    <mergeCell ref="G111:H111"/>
    <mergeCell ref="I111:J111"/>
    <mergeCell ref="G100:H100"/>
    <mergeCell ref="I100:J100"/>
    <mergeCell ref="G101:H101"/>
    <mergeCell ref="I101:J101"/>
    <mergeCell ref="G102:H102"/>
    <mergeCell ref="I102:J102"/>
    <mergeCell ref="G107:H107"/>
    <mergeCell ref="G108:H108"/>
    <mergeCell ref="I107:J107"/>
    <mergeCell ref="I108:J108"/>
    <mergeCell ref="G116:H116"/>
    <mergeCell ref="I116:J116"/>
    <mergeCell ref="G117:H117"/>
    <mergeCell ref="I117:J117"/>
    <mergeCell ref="G118:H118"/>
    <mergeCell ref="I118:J118"/>
    <mergeCell ref="G114:H114"/>
    <mergeCell ref="I114:J114"/>
    <mergeCell ref="G193:H193"/>
    <mergeCell ref="I193:J193"/>
    <mergeCell ref="G140:H140"/>
    <mergeCell ref="I140:J140"/>
    <mergeCell ref="G122:H122"/>
    <mergeCell ref="I122:J122"/>
    <mergeCell ref="G123:H123"/>
    <mergeCell ref="I123:J123"/>
    <mergeCell ref="G124:H124"/>
    <mergeCell ref="I124:J124"/>
    <mergeCell ref="G119:H119"/>
    <mergeCell ref="I119:J119"/>
    <mergeCell ref="G120:H120"/>
    <mergeCell ref="I120:J120"/>
    <mergeCell ref="G121:H121"/>
    <mergeCell ref="I121:J121"/>
    <mergeCell ref="G128:H128"/>
    <mergeCell ref="I128:J128"/>
    <mergeCell ref="G130:H130"/>
    <mergeCell ref="I130:J130"/>
    <mergeCell ref="G125:H125"/>
    <mergeCell ref="I125:J125"/>
    <mergeCell ref="G126:H126"/>
    <mergeCell ref="I126:J126"/>
    <mergeCell ref="G127:H127"/>
    <mergeCell ref="I127:J127"/>
    <mergeCell ref="G134:H134"/>
    <mergeCell ref="I134:J134"/>
    <mergeCell ref="G135:H135"/>
    <mergeCell ref="I135:J135"/>
    <mergeCell ref="G136:H136"/>
    <mergeCell ref="I136:J136"/>
    <mergeCell ref="G131:H131"/>
    <mergeCell ref="I131:J131"/>
    <mergeCell ref="G132:H132"/>
    <mergeCell ref="I132:J132"/>
    <mergeCell ref="G133:H133"/>
    <mergeCell ref="I133:J133"/>
    <mergeCell ref="G141:H141"/>
    <mergeCell ref="I141:J141"/>
    <mergeCell ref="G142:H142"/>
    <mergeCell ref="I142:J142"/>
    <mergeCell ref="G143:H143"/>
    <mergeCell ref="I143:J143"/>
    <mergeCell ref="G137:H137"/>
    <mergeCell ref="I137:J137"/>
    <mergeCell ref="G139:H139"/>
    <mergeCell ref="I139:J139"/>
    <mergeCell ref="G147:H147"/>
    <mergeCell ref="I147:J147"/>
    <mergeCell ref="G148:H148"/>
    <mergeCell ref="I148:J148"/>
    <mergeCell ref="G149:H149"/>
    <mergeCell ref="I149:J149"/>
    <mergeCell ref="G144:H144"/>
    <mergeCell ref="I144:J144"/>
    <mergeCell ref="G145:H145"/>
    <mergeCell ref="I145:J145"/>
    <mergeCell ref="G146:H146"/>
    <mergeCell ref="I146:J146"/>
    <mergeCell ref="G154:H154"/>
    <mergeCell ref="I154:J154"/>
    <mergeCell ref="G155:H155"/>
    <mergeCell ref="I155:J155"/>
    <mergeCell ref="G156:H156"/>
    <mergeCell ref="I156:J156"/>
    <mergeCell ref="G151:H151"/>
    <mergeCell ref="I151:J151"/>
    <mergeCell ref="G152:H152"/>
    <mergeCell ref="I152:J152"/>
    <mergeCell ref="G153:H153"/>
    <mergeCell ref="I153:J153"/>
    <mergeCell ref="G159:H159"/>
    <mergeCell ref="I159:J159"/>
    <mergeCell ref="G163:H163"/>
    <mergeCell ref="G164:H164"/>
    <mergeCell ref="G165:H165"/>
    <mergeCell ref="G166:H166"/>
    <mergeCell ref="G167:H167"/>
    <mergeCell ref="I163:J163"/>
    <mergeCell ref="I164:J164"/>
    <mergeCell ref="I165:J165"/>
    <mergeCell ref="I166:J166"/>
    <mergeCell ref="I167:J167"/>
    <mergeCell ref="G241:H241"/>
    <mergeCell ref="I241:J241"/>
    <mergeCell ref="G242:H242"/>
    <mergeCell ref="I242:J242"/>
    <mergeCell ref="G244:H244"/>
    <mergeCell ref="I244:J244"/>
    <mergeCell ref="G169:H169"/>
    <mergeCell ref="I169:J169"/>
    <mergeCell ref="G186:H186"/>
    <mergeCell ref="I186:J186"/>
    <mergeCell ref="G187:H187"/>
    <mergeCell ref="I187:J187"/>
    <mergeCell ref="G176:H176"/>
    <mergeCell ref="I176:J176"/>
    <mergeCell ref="G184:H184"/>
    <mergeCell ref="I184:J184"/>
    <mergeCell ref="G185:H185"/>
    <mergeCell ref="I185:J185"/>
    <mergeCell ref="G175:J175"/>
    <mergeCell ref="G182:H182"/>
    <mergeCell ref="I182:J182"/>
    <mergeCell ref="G183:H183"/>
    <mergeCell ref="G194:H194"/>
    <mergeCell ref="G195:H195"/>
    <mergeCell ref="G150:H150"/>
    <mergeCell ref="I150:J150"/>
    <mergeCell ref="G172:H172"/>
    <mergeCell ref="I172:J172"/>
    <mergeCell ref="G10:H10"/>
    <mergeCell ref="I10:J10"/>
    <mergeCell ref="G15:H15"/>
    <mergeCell ref="I15:J15"/>
    <mergeCell ref="G39:H39"/>
    <mergeCell ref="I39:J39"/>
    <mergeCell ref="G69:H69"/>
    <mergeCell ref="I69:J69"/>
    <mergeCell ref="G115:H115"/>
    <mergeCell ref="I115:J115"/>
    <mergeCell ref="G160:H160"/>
    <mergeCell ref="I160:J160"/>
    <mergeCell ref="G161:H161"/>
    <mergeCell ref="I161:J161"/>
    <mergeCell ref="G168:H168"/>
    <mergeCell ref="I168:J168"/>
    <mergeCell ref="G157:H157"/>
    <mergeCell ref="I157:J157"/>
    <mergeCell ref="G158:H158"/>
    <mergeCell ref="I158:J158"/>
  </mergeCells>
  <phoneticPr fontId="1" type="noConversion"/>
  <pageMargins left="0.75" right="0.75" top="1" bottom="1" header="0.5" footer="0.5"/>
  <pageSetup orientation="portrait" horizontalDpi="4294967292" verticalDpi="4294967292"/>
  <drawing r:id="rId1"/>
  <legacy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About</vt:lpstr>
      <vt:lpstr>QFG1</vt:lpstr>
      <vt:lpstr>QFG2</vt:lpstr>
      <vt:lpstr>QFG3</vt:lpstr>
      <vt:lpstr>QFG4</vt:lpstr>
      <vt:lpstr>QFG5</vt:lpstr>
    </vt:vector>
  </TitlesOfParts>
  <Company>Liberty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McDaniel</dc:creator>
  <cp:lastModifiedBy>Christopher McDaniel</cp:lastModifiedBy>
  <cp:lastPrinted>2010-05-31T08:10:49Z</cp:lastPrinted>
  <dcterms:created xsi:type="dcterms:W3CDTF">2010-05-31T03:25:28Z</dcterms:created>
  <dcterms:modified xsi:type="dcterms:W3CDTF">2010-06-15T02:33:15Z</dcterms:modified>
</cp:coreProperties>
</file>